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78" firstSheet="1" activeTab="1"/>
  </bookViews>
  <sheets>
    <sheet name="dwvubta" sheetId="1" state="hidden" r:id="rId1"/>
    <sheet name="附一一般公共预算收入表" sheetId="2" r:id="rId2"/>
    <sheet name="附二本级一般公共预算支出表" sheetId="3" r:id="rId3"/>
    <sheet name="附三政府性基金收入表" sheetId="4" r:id="rId4"/>
    <sheet name="附四政府性基金支出表" sheetId="5" r:id="rId5"/>
    <sheet name="附五国有资本经营收入表" sheetId="6" r:id="rId6"/>
    <sheet name="附六国有资本经营支出表" sheetId="7" r:id="rId7"/>
  </sheets>
  <externalReferences>
    <externalReference r:id="rId10"/>
  </externalReferences>
  <definedNames>
    <definedName name="_xlnm._FilterDatabase" localSheetId="2" hidden="1">'附二本级一般公共预算支出表'!$A$4:$G$1409</definedName>
    <definedName name="_xlnm._FilterDatabase" localSheetId="4" hidden="1">'附四政府性基金支出表'!$A$4:$IV$315</definedName>
    <definedName name="_xlnm.Print_Titles" localSheetId="2">'附二本级一般公共预算支出表'!$1:$4</definedName>
    <definedName name="_xlnm.Print_Titles" localSheetId="3">'附三政府性基金收入表'!$1:$4</definedName>
    <definedName name="_xlnm.Print_Titles" localSheetId="4">'附四政府性基金支出表'!$1:$4</definedName>
    <definedName name="地区名称" localSheetId="1">#REF!</definedName>
    <definedName name="地区名称">#REF!</definedName>
  </definedNames>
  <calcPr fullCalcOnLoad="1"/>
</workbook>
</file>

<file path=xl/sharedStrings.xml><?xml version="1.0" encoding="utf-8"?>
<sst xmlns="http://schemas.openxmlformats.org/spreadsheetml/2006/main" count="3599" uniqueCount="3163">
  <si>
    <t>附件1</t>
  </si>
  <si>
    <t>2022年一般公共预算收入调整方案表</t>
  </si>
  <si>
    <t>单位：元</t>
  </si>
  <si>
    <t>科目编码</t>
  </si>
  <si>
    <t>项            目</t>
  </si>
  <si>
    <t>年初预算</t>
  </si>
  <si>
    <t>增减变动</t>
  </si>
  <si>
    <t>预算调整</t>
  </si>
  <si>
    <t>增减幅度</t>
  </si>
  <si>
    <t>一、一般公共预算收入</t>
  </si>
  <si>
    <t>101</t>
  </si>
  <si>
    <t xml:space="preserve"> 税收收入</t>
  </si>
  <si>
    <t>10101</t>
  </si>
  <si>
    <t xml:space="preserve">     增值税</t>
  </si>
  <si>
    <t>10104</t>
  </si>
  <si>
    <t xml:space="preserve">     企业所得税</t>
  </si>
  <si>
    <t>10105</t>
  </si>
  <si>
    <t xml:space="preserve">     企业所得税退税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</si>
  <si>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</si>
  <si>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</si>
  <si>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</si>
  <si>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</si>
  <si>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</si>
  <si>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</si>
  <si>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</si>
  <si>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</si>
  <si>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</si>
  <si>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</si>
  <si>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</si>
  <si>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</si>
  <si>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</si>
  <si>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</si>
  <si>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</si>
  <si>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</si>
  <si>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10115</t>
  </si>
  <si>
    <t xml:space="preserve">     船舶吨税</t>
  </si>
  <si>
    <t>10116</t>
  </si>
  <si>
    <t xml:space="preserve">     车辆购置税</t>
  </si>
  <si>
    <t>10117</t>
  </si>
  <si>
    <t xml:space="preserve">     关税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</si>
  <si>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</si>
  <si>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</si>
  <si>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</si>
  <si>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</si>
  <si>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</si>
  <si>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</si>
  <si>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</si>
  <si>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</si>
  <si>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</si>
  <si>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</si>
  <si>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</si>
  <si>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 xml:space="preserve"> 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</si>
  <si>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</si>
  <si>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</si>
  <si>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</si>
  <si>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</si>
  <si>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</si>
  <si>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</si>
  <si>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</si>
  <si>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</si>
  <si>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</si>
  <si>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</si>
  <si>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</si>
  <si>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</si>
  <si>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</si>
  <si>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</si>
  <si>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</si>
  <si>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</si>
  <si>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110</t>
  </si>
  <si>
    <t>转移性收入</t>
  </si>
  <si>
    <t>11001</t>
  </si>
  <si>
    <t xml:space="preserve">  返还性收入</t>
  </si>
  <si>
    <t>11002</t>
  </si>
  <si>
    <t xml:space="preserve">  一般性转移支付收入</t>
  </si>
  <si>
    <t>11003</t>
  </si>
  <si>
    <t xml:space="preserve">  专项转移支付收入</t>
  </si>
  <si>
    <t>11006</t>
  </si>
  <si>
    <t xml:space="preserve">  上解收入</t>
  </si>
  <si>
    <t>11008</t>
  </si>
  <si>
    <t xml:space="preserve">  上年结余收入</t>
  </si>
  <si>
    <t>11009</t>
  </si>
  <si>
    <t xml:space="preserve">  调入资金</t>
  </si>
  <si>
    <t>11011</t>
  </si>
  <si>
    <t xml:space="preserve">  债务转贷收入</t>
  </si>
  <si>
    <t>11013</t>
  </si>
  <si>
    <t xml:space="preserve">  接受其他地区援助收入</t>
  </si>
  <si>
    <t/>
  </si>
  <si>
    <t>11015</t>
  </si>
  <si>
    <t xml:space="preserve">  动用预算稳定调节基金</t>
  </si>
  <si>
    <t>105</t>
  </si>
  <si>
    <t xml:space="preserve">  债务收入</t>
  </si>
  <si>
    <t>10503</t>
  </si>
  <si>
    <t xml:space="preserve">    中央政府债务收入</t>
  </si>
  <si>
    <t>10504</t>
  </si>
  <si>
    <t xml:space="preserve">    地方政府债务收入</t>
  </si>
  <si>
    <t>收入总计</t>
  </si>
  <si>
    <t>附件2</t>
  </si>
  <si>
    <t>2022年一般公共预算支出调整方案表</t>
  </si>
  <si>
    <t>一般公共预算支出</t>
  </si>
  <si>
    <t>201</t>
  </si>
  <si>
    <t xml:space="preserve">  一般公共服务支出</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</si>
  <si>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</si>
  <si>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</si>
  <si>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</si>
  <si>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</si>
  <si>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</si>
  <si>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</si>
  <si>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</si>
  <si>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</si>
  <si>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</si>
  <si>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</si>
  <si>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</si>
  <si>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</si>
  <si>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</si>
  <si>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</si>
  <si>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</si>
  <si>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</si>
  <si>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</si>
  <si>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</si>
  <si>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</si>
  <si>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</si>
  <si>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</si>
  <si>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</si>
  <si>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</si>
  <si>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</si>
  <si>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</si>
  <si>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</si>
  <si>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</si>
  <si>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</si>
  <si>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</si>
  <si>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</si>
  <si>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</si>
  <si>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</si>
  <si>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</si>
  <si>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</si>
  <si>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</si>
  <si>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</si>
  <si>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</si>
  <si>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</si>
  <si>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</si>
  <si>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</si>
  <si>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</si>
  <si>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</si>
  <si>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</si>
  <si>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</si>
  <si>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</si>
  <si>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</si>
  <si>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</si>
  <si>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</si>
  <si>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</si>
  <si>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</si>
  <si>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</si>
  <si>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</si>
  <si>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</si>
  <si>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</si>
  <si>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</si>
  <si>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</si>
  <si>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</si>
  <si>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</si>
  <si>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</si>
  <si>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</si>
  <si>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</si>
  <si>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</si>
  <si>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</si>
  <si>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</si>
  <si>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</si>
  <si>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</si>
  <si>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</si>
  <si>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</si>
  <si>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</si>
  <si>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</si>
  <si>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</si>
  <si>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</si>
  <si>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</si>
  <si>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</si>
  <si>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</si>
  <si>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</si>
  <si>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</si>
  <si>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</si>
  <si>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</si>
  <si>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</si>
  <si>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</si>
  <si>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</si>
  <si>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</si>
  <si>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</si>
  <si>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</si>
  <si>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</si>
  <si>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</si>
  <si>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</si>
  <si>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</si>
  <si>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</si>
  <si>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</si>
  <si>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</si>
  <si>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</si>
  <si>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</si>
  <si>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</si>
  <si>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</si>
  <si>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</si>
  <si>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</si>
  <si>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</si>
  <si>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</si>
  <si>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</si>
  <si>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</si>
  <si>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</si>
  <si>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</si>
  <si>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</si>
  <si>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</si>
  <si>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</si>
  <si>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</si>
  <si>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</si>
  <si>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</si>
  <si>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</si>
  <si>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</si>
  <si>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</si>
  <si>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</si>
  <si>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</si>
  <si>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</si>
  <si>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</si>
  <si>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</si>
  <si>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</si>
  <si>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</si>
  <si>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</si>
  <si>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</si>
  <si>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</si>
  <si>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</si>
  <si>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</si>
  <si>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</si>
  <si>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</si>
  <si>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</si>
  <si>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</si>
  <si>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</si>
  <si>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</si>
  <si>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</si>
  <si>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</si>
  <si>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</si>
  <si>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</si>
  <si>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</si>
  <si>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</si>
  <si>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</si>
  <si>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</si>
  <si>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</si>
  <si>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</si>
  <si>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</si>
  <si>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</si>
  <si>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</si>
  <si>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</si>
  <si>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</si>
  <si>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</si>
  <si>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</si>
  <si>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</si>
  <si>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</si>
  <si>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</si>
  <si>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</si>
  <si>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</si>
  <si>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</si>
  <si>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</si>
  <si>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</si>
  <si>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</si>
  <si>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</si>
  <si>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</si>
  <si>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</si>
  <si>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</si>
  <si>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</si>
  <si>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</si>
  <si>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</si>
  <si>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</si>
  <si>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</si>
  <si>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</si>
  <si>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</si>
  <si>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</si>
  <si>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</si>
  <si>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</si>
  <si>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</si>
  <si>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</si>
  <si>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</si>
  <si>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</si>
  <si>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</si>
  <si>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</si>
  <si>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</si>
  <si>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</si>
  <si>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</si>
  <si>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</si>
  <si>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</si>
  <si>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</si>
  <si>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</si>
  <si>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</si>
  <si>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</si>
  <si>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</si>
  <si>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</si>
  <si>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</si>
  <si>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</si>
  <si>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</si>
  <si>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</si>
  <si>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</si>
  <si>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</si>
  <si>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</si>
  <si>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</si>
  <si>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</si>
  <si>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</si>
  <si>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</si>
  <si>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</si>
  <si>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</si>
  <si>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</si>
  <si>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</si>
  <si>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</si>
  <si>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</si>
  <si>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</si>
  <si>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</si>
  <si>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</si>
  <si>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</si>
  <si>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</si>
  <si>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</si>
  <si>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</si>
  <si>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</si>
  <si>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</si>
  <si>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</si>
  <si>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</si>
  <si>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</si>
  <si>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</si>
  <si>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</si>
  <si>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</si>
  <si>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</si>
  <si>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</si>
  <si>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</si>
  <si>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</si>
  <si>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</si>
  <si>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</si>
  <si>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</si>
  <si>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</si>
  <si>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</si>
  <si>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</si>
  <si>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</si>
  <si>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</si>
  <si>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</si>
  <si>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</si>
  <si>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</si>
  <si>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</si>
  <si>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</si>
  <si>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</si>
  <si>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</si>
  <si>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</si>
  <si>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</si>
  <si>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</si>
  <si>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</si>
  <si>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</si>
  <si>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</si>
  <si>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</si>
  <si>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</si>
  <si>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</si>
  <si>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</si>
  <si>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</si>
  <si>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</si>
  <si>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</si>
  <si>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</si>
  <si>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</si>
  <si>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</si>
  <si>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</si>
  <si>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</si>
  <si>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</si>
  <si>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</si>
  <si>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</si>
  <si>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</si>
  <si>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</si>
  <si>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</si>
  <si>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</si>
  <si>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</si>
  <si>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</si>
  <si>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</si>
  <si>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</si>
  <si>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</si>
  <si>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</si>
  <si>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</si>
  <si>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</si>
  <si>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</si>
  <si>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</si>
  <si>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</si>
  <si>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</si>
  <si>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</si>
  <si>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</si>
  <si>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</si>
  <si>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</si>
  <si>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</si>
  <si>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</si>
  <si>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</si>
  <si>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</si>
  <si>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</si>
  <si>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</si>
  <si>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</si>
  <si>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</si>
  <si>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</si>
  <si>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</si>
  <si>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</si>
  <si>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</si>
  <si>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</si>
  <si>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</si>
  <si>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</si>
  <si>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</si>
  <si>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</si>
  <si>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</si>
  <si>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</si>
  <si>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</si>
  <si>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</si>
  <si>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</si>
  <si>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</si>
  <si>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</si>
  <si>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</si>
  <si>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</si>
  <si>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</si>
  <si>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</si>
  <si>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</si>
  <si>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</si>
  <si>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</si>
  <si>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</si>
  <si>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</si>
  <si>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</si>
  <si>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</si>
  <si>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</si>
  <si>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</si>
  <si>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</si>
  <si>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</si>
  <si>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</si>
  <si>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</si>
  <si>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</si>
  <si>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</si>
  <si>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</si>
  <si>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</si>
  <si>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</si>
  <si>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</si>
  <si>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</si>
  <si>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</si>
  <si>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</si>
  <si>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</si>
  <si>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</si>
  <si>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</si>
  <si>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</si>
  <si>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</si>
  <si>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</si>
  <si>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</si>
  <si>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</si>
  <si>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</si>
  <si>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</si>
  <si>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</si>
  <si>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</si>
  <si>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</si>
  <si>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</si>
  <si>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</si>
  <si>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</si>
  <si>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</si>
  <si>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</si>
  <si>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</si>
  <si>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</si>
  <si>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</si>
  <si>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</si>
  <si>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</si>
  <si>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</si>
  <si>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</si>
  <si>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</si>
  <si>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</si>
  <si>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 xml:space="preserve">  外交支出</t>
  </si>
  <si>
    <t>20201</t>
  </si>
  <si>
    <t xml:space="preserve">    外交管理事务</t>
  </si>
  <si>
    <t>2020101</t>
  </si>
  <si>
    <t>2020102</t>
  </si>
  <si>
    <t>2020103</t>
  </si>
  <si>
    <t>2020104</t>
  </si>
  <si>
    <t>2020150</t>
  </si>
  <si>
    <t>2020199</t>
  </si>
  <si>
    <t xml:space="preserve">      其他外交管理事务支出</t>
  </si>
  <si>
    <t>20202</t>
  </si>
  <si>
    <t xml:space="preserve">    驻外机构</t>
  </si>
  <si>
    <t>2020201</t>
  </si>
  <si>
    <t xml:space="preserve">      驻外使领馆（团、处）</t>
  </si>
  <si>
    <t>2020202</t>
  </si>
  <si>
    <t xml:space="preserve">      其他驻外机构支出</t>
  </si>
  <si>
    <t>20203</t>
  </si>
  <si>
    <t xml:space="preserve">    对外援助</t>
  </si>
  <si>
    <t>2020304</t>
  </si>
  <si>
    <t xml:space="preserve">      援外优惠贷款贴息</t>
  </si>
  <si>
    <t>2020306</t>
  </si>
  <si>
    <t xml:space="preserve">      对外援助</t>
  </si>
  <si>
    <t>20204</t>
  </si>
  <si>
    <t xml:space="preserve">    国际组织</t>
  </si>
  <si>
    <t>2020401</t>
  </si>
  <si>
    <t xml:space="preserve">      国际组织会费</t>
  </si>
  <si>
    <t>2020402</t>
  </si>
  <si>
    <t xml:space="preserve">      国际组织捐赠</t>
  </si>
  <si>
    <t>2020403</t>
  </si>
  <si>
    <t xml:space="preserve">      维和摊款</t>
  </si>
  <si>
    <t>2020404</t>
  </si>
  <si>
    <t xml:space="preserve">      国际组织股金及基金</t>
  </si>
  <si>
    <t>2020499</t>
  </si>
  <si>
    <t xml:space="preserve">      其他国际组织支出</t>
  </si>
  <si>
    <t>20205</t>
  </si>
  <si>
    <t xml:space="preserve">    对外合作与交流</t>
  </si>
  <si>
    <t>2020503</t>
  </si>
  <si>
    <t xml:space="preserve">      在华国际会议</t>
  </si>
  <si>
    <t>2020504</t>
  </si>
  <si>
    <t xml:space="preserve">      国际交流活动</t>
  </si>
  <si>
    <t>2020505</t>
  </si>
  <si>
    <t xml:space="preserve">      对外合作活动</t>
  </si>
  <si>
    <t>2020599</t>
  </si>
  <si>
    <t xml:space="preserve">      其他对外合作与交流支出</t>
  </si>
  <si>
    <t>20206</t>
  </si>
  <si>
    <t xml:space="preserve">    对外宣传</t>
  </si>
  <si>
    <t>2020601</t>
  </si>
  <si>
    <t xml:space="preserve">      对外宣传</t>
  </si>
  <si>
    <t>20207</t>
  </si>
  <si>
    <t xml:space="preserve">    边界勘界联检</t>
  </si>
  <si>
    <t>2020701</t>
  </si>
  <si>
    <t xml:space="preserve">      边界勘界</t>
  </si>
  <si>
    <t>2020702</t>
  </si>
  <si>
    <t xml:space="preserve">      边界联检</t>
  </si>
  <si>
    <t>2020703</t>
  </si>
  <si>
    <t xml:space="preserve">      边界界桩维护</t>
  </si>
  <si>
    <t>2020799</t>
  </si>
  <si>
    <t xml:space="preserve">      其他支出</t>
  </si>
  <si>
    <t>20208</t>
  </si>
  <si>
    <t xml:space="preserve">    国际发展合作</t>
  </si>
  <si>
    <t>2020801</t>
  </si>
  <si>
    <t>2020802</t>
  </si>
  <si>
    <t>2020803</t>
  </si>
  <si>
    <t>2020850</t>
  </si>
  <si>
    <t>2020899</t>
  </si>
  <si>
    <t xml:space="preserve">      其他国际发展合作支出</t>
  </si>
  <si>
    <t>20299</t>
  </si>
  <si>
    <t xml:space="preserve">    其他外交支出</t>
  </si>
  <si>
    <t>2029999</t>
  </si>
  <si>
    <t xml:space="preserve">      其他外交支出</t>
  </si>
  <si>
    <t>203</t>
  </si>
  <si>
    <t xml:space="preserve">  国防支出</t>
  </si>
  <si>
    <t>20301</t>
  </si>
  <si>
    <t xml:space="preserve">    军费</t>
  </si>
  <si>
    <t>2030101</t>
  </si>
  <si>
    <t xml:space="preserve">      现役部队</t>
  </si>
  <si>
    <t>2030102</t>
  </si>
  <si>
    <t xml:space="preserve">      预备役部队</t>
  </si>
  <si>
    <t>2030199</t>
  </si>
  <si>
    <t xml:space="preserve">      其他军费支出</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</si>
  <si>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</si>
  <si>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</si>
  <si>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</si>
  <si>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</si>
  <si>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</si>
  <si>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</si>
  <si>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</si>
  <si>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</si>
  <si>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</si>
  <si>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</si>
  <si>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</si>
  <si>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</si>
  <si>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</si>
  <si>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</si>
  <si>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</si>
  <si>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</si>
  <si>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</si>
  <si>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</si>
  <si>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</si>
  <si>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</si>
  <si>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</si>
  <si>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</si>
  <si>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</si>
  <si>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</si>
  <si>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</si>
  <si>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</si>
  <si>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</si>
  <si>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</si>
  <si>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t>
  </si>
  <si>
    <t xml:space="preserve">  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</si>
  <si>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</si>
  <si>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</si>
  <si>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</si>
  <si>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</si>
  <si>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</si>
  <si>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</si>
  <si>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</si>
  <si>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</si>
  <si>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</si>
  <si>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</si>
  <si>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</si>
  <si>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</si>
  <si>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</si>
  <si>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</si>
  <si>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</si>
  <si>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</si>
  <si>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</si>
  <si>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</si>
  <si>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</si>
  <si>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</si>
  <si>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</si>
  <si>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</si>
  <si>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</si>
  <si>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</si>
  <si>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</si>
  <si>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</si>
  <si>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</si>
  <si>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</si>
  <si>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</si>
  <si>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</si>
  <si>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</si>
  <si>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</si>
  <si>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</si>
  <si>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</si>
  <si>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</si>
  <si>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</si>
  <si>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</si>
  <si>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</si>
  <si>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</si>
  <si>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</si>
  <si>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</si>
  <si>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</si>
  <si>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</si>
  <si>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</si>
  <si>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</si>
  <si>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</si>
  <si>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</si>
  <si>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</si>
  <si>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</si>
  <si>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</si>
  <si>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</si>
  <si>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</si>
  <si>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</si>
  <si>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</si>
  <si>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</si>
  <si>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</si>
  <si>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</si>
  <si>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</si>
  <si>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</si>
  <si>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</si>
  <si>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</si>
  <si>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</si>
  <si>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</si>
  <si>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</si>
  <si>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</si>
  <si>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</si>
  <si>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</si>
  <si>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</si>
  <si>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</si>
  <si>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</si>
  <si>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</si>
  <si>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</si>
  <si>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</si>
  <si>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</si>
  <si>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</si>
  <si>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</si>
  <si>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</si>
  <si>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法治建设</t>
  </si>
  <si>
    <t>2040613</t>
  </si>
  <si>
    <t>2040650</t>
  </si>
  <si>
    <t>2040699</t>
  </si>
  <si>
    <t xml:space="preserve">      其他司法支出</t>
  </si>
  <si>
    <t>20407</t>
  </si>
  <si>
    <t xml:space="preserve">    监狱</t>
  </si>
  <si>
    <t>2040701</t>
  </si>
  <si>
    <t>2040702</t>
  </si>
  <si>
    <t>2040703</t>
  </si>
  <si>
    <t>2040704</t>
  </si>
  <si>
    <t xml:space="preserve">      罪犯生活及医疗卫生</t>
  </si>
  <si>
    <t>2040705</t>
  </si>
  <si>
    <t xml:space="preserve">      监狱业务及罪犯改造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</si>
  <si>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</si>
  <si>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</si>
  <si>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</si>
  <si>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</si>
  <si>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</si>
  <si>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</si>
  <si>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</si>
  <si>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</si>
  <si>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</si>
  <si>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</si>
  <si>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</si>
  <si>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</si>
  <si>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</si>
  <si>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</si>
  <si>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</si>
  <si>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</si>
  <si>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</si>
  <si>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</si>
  <si>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</si>
  <si>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</si>
  <si>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</si>
  <si>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</si>
  <si>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</si>
  <si>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</si>
  <si>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</si>
  <si>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</si>
  <si>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</si>
  <si>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</si>
  <si>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</si>
  <si>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</si>
  <si>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</si>
  <si>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</si>
  <si>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</si>
  <si>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</si>
  <si>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</si>
  <si>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</si>
  <si>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</si>
  <si>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</si>
  <si>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</si>
  <si>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</si>
  <si>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</si>
  <si>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</si>
  <si>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</si>
  <si>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</si>
  <si>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</si>
  <si>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</si>
  <si>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</si>
  <si>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</si>
  <si>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</si>
  <si>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 xml:space="preserve">  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</si>
  <si>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</si>
  <si>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</si>
  <si>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</si>
  <si>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</si>
  <si>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</si>
  <si>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</si>
  <si>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</si>
  <si>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</si>
  <si>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</si>
  <si>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</si>
  <si>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</si>
  <si>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</si>
  <si>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</si>
  <si>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</si>
  <si>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</si>
  <si>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</si>
  <si>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</si>
  <si>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</si>
  <si>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</si>
  <si>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</si>
  <si>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</si>
  <si>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</si>
  <si>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</si>
  <si>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</si>
  <si>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</si>
  <si>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</si>
  <si>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</si>
  <si>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</si>
  <si>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</si>
  <si>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</si>
  <si>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</si>
  <si>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</si>
  <si>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</si>
  <si>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</si>
  <si>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</si>
  <si>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</si>
  <si>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</si>
  <si>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</si>
  <si>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</si>
  <si>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</si>
  <si>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</si>
  <si>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</si>
  <si>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</si>
  <si>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</si>
  <si>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</si>
  <si>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</si>
  <si>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</si>
  <si>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</si>
  <si>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</si>
  <si>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</si>
  <si>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</si>
  <si>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</si>
  <si>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</si>
  <si>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</si>
  <si>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</si>
  <si>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</si>
  <si>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</si>
  <si>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</si>
  <si>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</si>
  <si>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</si>
  <si>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</si>
  <si>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</si>
  <si>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</si>
  <si>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</si>
  <si>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</si>
  <si>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</si>
  <si>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</si>
  <si>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</si>
  <si>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</si>
  <si>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</si>
  <si>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</si>
  <si>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</si>
  <si>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</si>
  <si>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</si>
  <si>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</si>
  <si>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</si>
  <si>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</si>
  <si>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</si>
  <si>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</si>
  <si>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</si>
  <si>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</si>
  <si>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</si>
  <si>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</si>
  <si>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</si>
  <si>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</si>
  <si>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</si>
  <si>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</si>
  <si>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</si>
  <si>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</si>
  <si>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</si>
  <si>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</si>
  <si>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</si>
  <si>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</si>
  <si>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</si>
  <si>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</si>
  <si>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</si>
  <si>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</si>
  <si>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</si>
  <si>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</si>
  <si>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</si>
  <si>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 xml:space="preserve">  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</si>
  <si>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</si>
  <si>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</si>
  <si>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</si>
  <si>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</si>
  <si>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</si>
  <si>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</si>
  <si>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</si>
  <si>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</si>
  <si>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</si>
  <si>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</si>
  <si>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</si>
  <si>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</si>
  <si>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</si>
  <si>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</si>
  <si>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</si>
  <si>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</si>
  <si>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</si>
  <si>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</si>
  <si>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</si>
  <si>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</si>
  <si>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</si>
  <si>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</si>
  <si>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</si>
  <si>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</si>
  <si>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</si>
  <si>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</si>
  <si>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</si>
  <si>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</si>
  <si>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</si>
  <si>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</si>
  <si>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</si>
  <si>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</si>
  <si>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</si>
  <si>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</si>
  <si>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</si>
  <si>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</si>
  <si>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</si>
  <si>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</si>
  <si>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</si>
  <si>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</si>
  <si>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</si>
  <si>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</si>
  <si>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</si>
  <si>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</si>
  <si>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</si>
  <si>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</si>
  <si>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</si>
  <si>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</si>
  <si>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</si>
  <si>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</si>
  <si>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</si>
  <si>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</si>
  <si>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</si>
  <si>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</si>
  <si>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</si>
  <si>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</si>
  <si>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</si>
  <si>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</si>
  <si>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</si>
  <si>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</si>
  <si>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</si>
  <si>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</si>
  <si>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</si>
  <si>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</si>
  <si>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</si>
  <si>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</si>
  <si>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</si>
  <si>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</si>
  <si>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</si>
  <si>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</si>
  <si>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</si>
  <si>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</si>
  <si>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</si>
  <si>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</si>
  <si>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</si>
  <si>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</si>
  <si>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</si>
  <si>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</si>
  <si>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</si>
  <si>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</si>
  <si>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</si>
  <si>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</si>
  <si>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</si>
  <si>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</si>
  <si>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</si>
  <si>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</si>
  <si>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</si>
  <si>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</si>
  <si>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</si>
  <si>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</si>
  <si>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</si>
  <si>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</si>
  <si>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</si>
  <si>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</si>
  <si>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</si>
  <si>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</si>
  <si>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</si>
  <si>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</si>
  <si>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</si>
  <si>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</si>
  <si>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</si>
  <si>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</si>
  <si>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</si>
  <si>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</si>
  <si>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 xml:space="preserve">  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</si>
  <si>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</si>
  <si>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</si>
  <si>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</si>
  <si>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</si>
  <si>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</si>
  <si>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</si>
  <si>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</si>
  <si>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</si>
  <si>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</si>
  <si>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</si>
  <si>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</si>
  <si>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</si>
  <si>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</si>
  <si>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</si>
  <si>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</si>
  <si>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</si>
  <si>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</si>
  <si>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</si>
  <si>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</si>
  <si>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</si>
  <si>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</si>
  <si>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</si>
  <si>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</si>
  <si>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</si>
  <si>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</si>
  <si>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</si>
  <si>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</si>
  <si>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</si>
  <si>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</si>
  <si>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</si>
  <si>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</si>
  <si>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</si>
  <si>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</si>
  <si>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</si>
  <si>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</si>
  <si>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</si>
  <si>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</si>
  <si>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</si>
  <si>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</si>
  <si>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</si>
  <si>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</si>
  <si>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</si>
  <si>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</si>
  <si>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</si>
  <si>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</si>
  <si>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</si>
  <si>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</si>
  <si>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</si>
  <si>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</si>
  <si>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</si>
  <si>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</si>
  <si>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</si>
  <si>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</si>
  <si>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</si>
  <si>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</si>
  <si>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</si>
  <si>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</si>
  <si>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</si>
  <si>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</si>
  <si>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</si>
  <si>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</si>
  <si>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</si>
  <si>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</si>
  <si>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</si>
  <si>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</si>
  <si>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</si>
  <si>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</si>
  <si>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</si>
  <si>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</si>
  <si>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</si>
  <si>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</si>
  <si>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</si>
  <si>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</si>
  <si>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</si>
  <si>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</si>
  <si>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</si>
  <si>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</si>
  <si>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</si>
  <si>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</si>
  <si>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</si>
  <si>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</si>
  <si>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</si>
  <si>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</si>
  <si>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</si>
  <si>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</si>
  <si>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</si>
  <si>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</si>
  <si>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</si>
  <si>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</si>
  <si>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</si>
  <si>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</si>
  <si>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</si>
  <si>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</si>
  <si>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</si>
  <si>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</si>
  <si>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</si>
  <si>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</si>
  <si>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</si>
  <si>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 xml:space="preserve">  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</si>
  <si>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</si>
  <si>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</si>
  <si>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</si>
  <si>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</si>
  <si>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</si>
  <si>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</si>
  <si>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</si>
  <si>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</si>
  <si>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</si>
  <si>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</si>
  <si>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</si>
  <si>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</si>
  <si>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</si>
  <si>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</si>
  <si>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</si>
  <si>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</si>
  <si>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</si>
  <si>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</si>
  <si>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</si>
  <si>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</si>
  <si>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</si>
  <si>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</si>
  <si>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</si>
  <si>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</si>
  <si>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</si>
  <si>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</si>
  <si>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</si>
  <si>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</si>
  <si>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</si>
  <si>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</si>
  <si>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</si>
  <si>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</si>
  <si>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</si>
  <si>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</si>
  <si>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</si>
  <si>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</si>
  <si>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</si>
  <si>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</si>
  <si>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</si>
  <si>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</si>
  <si>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</si>
  <si>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</si>
  <si>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</si>
  <si>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</si>
  <si>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</si>
  <si>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</si>
  <si>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</si>
  <si>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</si>
  <si>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</si>
  <si>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</si>
  <si>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</si>
  <si>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</si>
  <si>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</si>
  <si>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</si>
  <si>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</si>
  <si>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</si>
  <si>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</si>
  <si>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</si>
  <si>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</si>
  <si>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</si>
  <si>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</si>
  <si>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</si>
  <si>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</si>
  <si>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</si>
  <si>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</si>
  <si>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</si>
  <si>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</si>
  <si>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</si>
  <si>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</si>
  <si>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</si>
  <si>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</si>
  <si>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</si>
  <si>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</si>
  <si>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</si>
  <si>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</si>
  <si>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</si>
  <si>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</si>
  <si>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</si>
  <si>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</si>
  <si>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</si>
  <si>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</si>
  <si>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</si>
  <si>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</si>
  <si>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</si>
  <si>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</si>
  <si>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</si>
  <si>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</si>
  <si>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</si>
  <si>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</si>
  <si>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</si>
  <si>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</si>
  <si>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</si>
  <si>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</si>
  <si>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</si>
  <si>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</si>
  <si>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</si>
  <si>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</si>
  <si>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</si>
  <si>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</si>
  <si>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</si>
  <si>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</si>
  <si>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</si>
  <si>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</si>
  <si>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</si>
  <si>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</si>
  <si>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</si>
  <si>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</si>
  <si>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</si>
  <si>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2080807</t>
  </si>
  <si>
    <t xml:space="preserve">      光荣院</t>
  </si>
  <si>
    <t>2080808</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</si>
  <si>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</si>
  <si>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</si>
  <si>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</si>
  <si>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</si>
  <si>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</si>
  <si>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</si>
  <si>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</si>
  <si>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</si>
  <si>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</si>
  <si>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</si>
  <si>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</si>
  <si>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</si>
  <si>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</si>
  <si>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</si>
  <si>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</si>
  <si>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</si>
  <si>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</si>
  <si>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</si>
  <si>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</si>
  <si>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</si>
  <si>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</si>
  <si>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</si>
  <si>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</si>
  <si>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</si>
  <si>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</si>
  <si>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</si>
  <si>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</si>
  <si>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</si>
  <si>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</si>
  <si>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</si>
  <si>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</si>
  <si>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</si>
  <si>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</si>
  <si>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</si>
  <si>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</si>
  <si>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</si>
  <si>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</si>
  <si>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</si>
  <si>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</si>
  <si>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</si>
  <si>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</si>
  <si>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</si>
  <si>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</si>
  <si>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</si>
  <si>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</si>
  <si>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</si>
  <si>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</si>
  <si>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</si>
  <si>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</si>
  <si>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</si>
  <si>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</si>
  <si>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</si>
  <si>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</si>
  <si>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</si>
  <si>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</si>
  <si>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</si>
  <si>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</si>
  <si>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</si>
  <si>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</si>
  <si>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</si>
  <si>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</si>
  <si>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</si>
  <si>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</si>
  <si>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</si>
  <si>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</si>
  <si>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</si>
  <si>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</si>
  <si>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</si>
  <si>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</si>
  <si>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</si>
  <si>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</si>
  <si>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</si>
  <si>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</si>
  <si>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</si>
  <si>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</si>
  <si>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</si>
  <si>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</si>
  <si>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</si>
  <si>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</si>
  <si>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</si>
  <si>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</si>
  <si>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</si>
  <si>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</si>
  <si>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</si>
  <si>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</si>
  <si>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</si>
  <si>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</si>
  <si>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</si>
  <si>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</si>
  <si>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</si>
  <si>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</si>
  <si>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</si>
  <si>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</si>
  <si>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</si>
  <si>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</si>
  <si>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</si>
  <si>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</si>
  <si>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</si>
  <si>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</si>
  <si>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</si>
  <si>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</si>
  <si>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</si>
  <si>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</si>
  <si>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</si>
  <si>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</si>
  <si>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</si>
  <si>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</si>
  <si>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</si>
  <si>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</si>
  <si>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军供保障</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</si>
  <si>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</si>
  <si>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</si>
  <si>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</si>
  <si>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</si>
  <si>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</si>
  <si>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</si>
  <si>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</si>
  <si>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</si>
  <si>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</si>
  <si>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</si>
  <si>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</si>
  <si>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2089999</t>
  </si>
  <si>
    <t xml:space="preserve">      其他社会保障和就业支出</t>
  </si>
  <si>
    <t>210</t>
  </si>
  <si>
    <t xml:space="preserve">  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</si>
  <si>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</si>
  <si>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</si>
  <si>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</si>
  <si>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</si>
  <si>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</si>
  <si>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</si>
  <si>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</si>
  <si>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</si>
  <si>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</si>
  <si>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</si>
  <si>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</si>
  <si>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</si>
  <si>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</si>
  <si>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</si>
  <si>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</si>
  <si>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</si>
  <si>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</si>
  <si>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</si>
  <si>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</si>
  <si>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</si>
  <si>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</si>
  <si>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</si>
  <si>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</si>
  <si>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</si>
  <si>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</si>
  <si>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</si>
  <si>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</si>
  <si>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</si>
  <si>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</si>
  <si>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</si>
  <si>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</si>
  <si>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</si>
  <si>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</si>
  <si>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</si>
  <si>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</si>
  <si>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</si>
  <si>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</si>
  <si>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</si>
  <si>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</si>
  <si>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</si>
  <si>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</si>
  <si>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</si>
  <si>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</si>
  <si>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</si>
  <si>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</si>
  <si>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</si>
  <si>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</si>
  <si>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</si>
  <si>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</si>
  <si>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</si>
  <si>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</si>
  <si>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</si>
  <si>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</si>
  <si>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</si>
  <si>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</si>
  <si>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</si>
  <si>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</si>
  <si>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</si>
  <si>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</si>
  <si>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</si>
  <si>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</si>
  <si>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</si>
  <si>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</si>
  <si>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</si>
  <si>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</si>
  <si>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</si>
  <si>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</si>
  <si>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</si>
  <si>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</si>
  <si>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</si>
  <si>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</si>
  <si>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</si>
  <si>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</si>
  <si>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</si>
  <si>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</si>
  <si>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</si>
  <si>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</si>
  <si>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</si>
  <si>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</si>
  <si>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</si>
  <si>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</si>
  <si>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</si>
  <si>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</si>
  <si>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</si>
  <si>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</si>
  <si>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</si>
  <si>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</si>
  <si>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</si>
  <si>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</si>
  <si>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</si>
  <si>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</si>
  <si>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</si>
  <si>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</si>
  <si>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</si>
  <si>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</si>
  <si>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</si>
  <si>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</si>
  <si>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</si>
  <si>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</si>
  <si>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</si>
  <si>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</si>
  <si>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</si>
  <si>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</si>
  <si>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</si>
  <si>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</si>
  <si>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</si>
  <si>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</si>
  <si>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</si>
  <si>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</si>
  <si>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</si>
  <si>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</si>
  <si>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</si>
  <si>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</si>
  <si>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</si>
  <si>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</si>
  <si>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</si>
  <si>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</si>
  <si>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</si>
  <si>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</si>
  <si>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</si>
  <si>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</si>
  <si>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</si>
  <si>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</si>
  <si>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</si>
  <si>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</si>
  <si>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</si>
  <si>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</si>
  <si>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</si>
  <si>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</si>
  <si>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</si>
  <si>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</si>
  <si>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</si>
  <si>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</si>
  <si>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</si>
  <si>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2109999</t>
  </si>
  <si>
    <t xml:space="preserve">      其他卫生健康支出</t>
  </si>
  <si>
    <t>211</t>
  </si>
  <si>
    <t xml:space="preserve">  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</si>
  <si>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</si>
  <si>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</si>
  <si>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</si>
  <si>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</si>
  <si>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</si>
  <si>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</si>
  <si>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</si>
  <si>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</si>
  <si>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</si>
  <si>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</si>
  <si>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</si>
  <si>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</si>
  <si>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</si>
  <si>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</si>
  <si>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</si>
  <si>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</si>
  <si>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</si>
  <si>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</si>
  <si>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</si>
  <si>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</si>
  <si>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</si>
  <si>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</si>
  <si>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</si>
  <si>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</si>
  <si>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</si>
  <si>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</si>
  <si>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</si>
  <si>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</si>
  <si>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</si>
  <si>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</si>
  <si>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</si>
  <si>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</si>
  <si>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</si>
  <si>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</si>
  <si>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</si>
  <si>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</si>
  <si>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</si>
  <si>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</si>
  <si>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</si>
  <si>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</si>
  <si>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</si>
  <si>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</si>
  <si>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</si>
  <si>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</si>
  <si>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</si>
  <si>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</si>
  <si>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</si>
  <si>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</si>
  <si>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</si>
  <si>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</si>
  <si>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</si>
  <si>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2110405</t>
  </si>
  <si>
    <t xml:space="preserve">      草原生态修复治理</t>
  </si>
  <si>
    <t>2110406</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</si>
  <si>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</si>
  <si>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</si>
  <si>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</si>
  <si>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</si>
  <si>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</si>
  <si>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</si>
  <si>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</si>
  <si>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</si>
  <si>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</si>
  <si>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</si>
  <si>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</si>
  <si>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</si>
  <si>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</si>
  <si>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</si>
  <si>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</si>
  <si>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</si>
  <si>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</si>
  <si>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</si>
  <si>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</si>
  <si>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</si>
  <si>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</si>
  <si>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</si>
  <si>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</si>
  <si>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</si>
  <si>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</si>
  <si>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</si>
  <si>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</si>
  <si>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</si>
  <si>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</si>
  <si>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</si>
  <si>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</si>
  <si>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</si>
  <si>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</si>
  <si>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</si>
  <si>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</si>
  <si>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</si>
  <si>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</si>
  <si>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</si>
  <si>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</si>
  <si>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</si>
  <si>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</si>
  <si>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</si>
  <si>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</si>
  <si>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2110901</t>
  </si>
  <si>
    <t xml:space="preserve">      已垦草原退耕还草</t>
  </si>
  <si>
    <t>21110</t>
  </si>
  <si>
    <t xml:space="preserve">    能源节约利用</t>
  </si>
  <si>
    <t>2111001</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</si>
  <si>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</si>
  <si>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</si>
  <si>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</si>
  <si>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</si>
  <si>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</si>
  <si>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</si>
  <si>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</si>
  <si>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</si>
  <si>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</si>
  <si>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</si>
  <si>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</si>
  <si>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</si>
  <si>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</si>
  <si>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</si>
  <si>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</si>
  <si>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</si>
  <si>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</si>
  <si>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</si>
  <si>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</si>
  <si>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</si>
  <si>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</si>
  <si>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</si>
  <si>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</si>
  <si>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</si>
  <si>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</si>
  <si>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</si>
  <si>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</si>
  <si>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</si>
  <si>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</si>
  <si>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</si>
  <si>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</si>
  <si>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</si>
  <si>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</si>
  <si>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</si>
  <si>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</si>
  <si>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</si>
  <si>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</si>
  <si>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</si>
  <si>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</si>
  <si>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</si>
  <si>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</si>
  <si>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</si>
  <si>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212</t>
  </si>
  <si>
    <t xml:space="preserve">  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</si>
  <si>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</si>
  <si>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</si>
  <si>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</si>
  <si>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</si>
  <si>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</si>
  <si>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</si>
  <si>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</si>
  <si>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</si>
  <si>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</si>
  <si>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</si>
  <si>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</si>
  <si>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</si>
  <si>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</si>
  <si>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</si>
  <si>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</si>
  <si>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</si>
  <si>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</si>
  <si>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</si>
  <si>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</si>
  <si>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</si>
  <si>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</si>
  <si>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</si>
  <si>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</si>
  <si>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</si>
  <si>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</si>
  <si>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</si>
  <si>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</si>
  <si>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</si>
  <si>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</si>
  <si>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</si>
  <si>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</si>
  <si>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</si>
  <si>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</si>
  <si>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</si>
  <si>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</si>
  <si>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</si>
  <si>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</si>
  <si>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</si>
  <si>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</si>
  <si>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2129999</t>
  </si>
  <si>
    <t xml:space="preserve">      其他城乡社区支出</t>
  </si>
  <si>
    <t>213</t>
  </si>
  <si>
    <t xml:space="preserve">  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</si>
  <si>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</si>
  <si>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</si>
  <si>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</si>
  <si>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</si>
  <si>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</si>
  <si>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</si>
  <si>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</si>
  <si>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</si>
  <si>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</si>
  <si>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</si>
  <si>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</si>
  <si>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</si>
  <si>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</si>
  <si>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</si>
  <si>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</si>
  <si>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</si>
  <si>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</si>
  <si>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</si>
  <si>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</si>
  <si>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</si>
  <si>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</si>
  <si>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</si>
  <si>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</si>
  <si>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</si>
  <si>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</si>
  <si>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</si>
  <si>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</si>
  <si>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</si>
  <si>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</si>
  <si>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</si>
  <si>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</si>
  <si>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</si>
  <si>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</si>
  <si>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</si>
  <si>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</si>
  <si>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</si>
  <si>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</si>
  <si>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</si>
  <si>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</si>
  <si>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</si>
  <si>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</si>
  <si>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渔业发展</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</si>
  <si>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</si>
  <si>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</si>
  <si>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</si>
  <si>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</si>
  <si>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</si>
  <si>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</si>
  <si>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</si>
  <si>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</si>
  <si>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</si>
  <si>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</si>
  <si>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</si>
  <si>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</si>
  <si>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</si>
  <si>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</si>
  <si>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</si>
  <si>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</si>
  <si>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</si>
  <si>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</si>
  <si>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</si>
  <si>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</si>
  <si>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</si>
  <si>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</si>
  <si>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</si>
  <si>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</si>
  <si>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</si>
  <si>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</si>
  <si>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</si>
  <si>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</si>
  <si>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</si>
  <si>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</si>
  <si>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</si>
  <si>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</si>
  <si>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</si>
  <si>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</si>
  <si>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</si>
  <si>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</si>
  <si>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</si>
  <si>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</si>
  <si>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</si>
  <si>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</si>
  <si>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</si>
  <si>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</si>
  <si>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</si>
  <si>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</si>
  <si>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</si>
  <si>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</si>
  <si>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</si>
  <si>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</si>
  <si>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</si>
  <si>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</si>
  <si>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</si>
  <si>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</si>
  <si>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</si>
  <si>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</si>
  <si>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</si>
  <si>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</si>
  <si>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</si>
  <si>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</si>
  <si>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</si>
  <si>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</si>
  <si>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</si>
  <si>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</si>
  <si>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</si>
  <si>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</si>
  <si>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</si>
  <si>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</si>
  <si>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</si>
  <si>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</si>
  <si>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</si>
  <si>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</si>
  <si>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</si>
  <si>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</si>
  <si>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</si>
  <si>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</si>
  <si>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</si>
  <si>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</si>
  <si>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</si>
  <si>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</si>
  <si>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</si>
  <si>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</si>
  <si>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</si>
  <si>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</si>
  <si>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</si>
  <si>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</si>
  <si>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</si>
  <si>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</si>
  <si>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</si>
  <si>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</si>
  <si>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</si>
  <si>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</si>
  <si>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</si>
  <si>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</si>
  <si>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</si>
  <si>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</si>
  <si>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</si>
  <si>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</si>
  <si>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</si>
  <si>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</si>
  <si>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</si>
  <si>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巩固脱贫衔接乡村振兴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</si>
  <si>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</si>
  <si>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</si>
  <si>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</si>
  <si>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</si>
  <si>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</si>
  <si>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</si>
  <si>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</si>
  <si>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</si>
  <si>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</si>
  <si>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</si>
  <si>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贷款奖补和贴息</t>
  </si>
  <si>
    <t>2130508</t>
  </si>
  <si>
    <t xml:space="preserve">      “三西”农业建设专项补助</t>
  </si>
  <si>
    <t>2130550</t>
  </si>
  <si>
    <t>2130599</t>
  </si>
  <si>
    <t xml:space="preserve">      其他巩固脱贫衔接乡村振兴支出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</si>
  <si>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</si>
  <si>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</si>
  <si>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</si>
  <si>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</si>
  <si>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</si>
  <si>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</si>
  <si>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</si>
  <si>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</si>
  <si>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</si>
  <si>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</si>
  <si>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</si>
  <si>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</si>
  <si>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</si>
  <si>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</si>
  <si>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</si>
  <si>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</si>
  <si>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</si>
  <si>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</si>
  <si>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</si>
  <si>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</si>
  <si>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</si>
  <si>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 xml:space="preserve">      创业担保贷款贴息及奖补</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</si>
  <si>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</si>
  <si>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</si>
  <si>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</si>
  <si>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</si>
  <si>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</si>
  <si>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</si>
  <si>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</si>
  <si>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</si>
  <si>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</si>
  <si>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</si>
  <si>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</si>
  <si>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</si>
  <si>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</si>
  <si>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</si>
  <si>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</si>
  <si>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</si>
  <si>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</si>
  <si>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 xml:space="preserve">  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</si>
  <si>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</si>
  <si>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</si>
  <si>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</si>
  <si>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</si>
  <si>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</si>
  <si>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</si>
  <si>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</si>
  <si>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</si>
  <si>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</si>
  <si>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</si>
  <si>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</si>
  <si>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</si>
  <si>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</si>
  <si>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</si>
  <si>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</si>
  <si>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</si>
  <si>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</si>
  <si>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</si>
  <si>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</si>
  <si>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</si>
  <si>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</si>
  <si>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</si>
  <si>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</si>
  <si>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</si>
  <si>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</si>
  <si>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</si>
  <si>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</si>
  <si>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</si>
  <si>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</si>
  <si>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</si>
  <si>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</si>
  <si>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</si>
  <si>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</si>
  <si>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</si>
  <si>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</si>
  <si>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</si>
  <si>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</si>
  <si>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</si>
  <si>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</si>
  <si>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</si>
  <si>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</si>
  <si>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</si>
  <si>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</si>
  <si>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</si>
  <si>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</si>
  <si>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</si>
  <si>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</si>
  <si>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</si>
  <si>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</si>
  <si>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</si>
  <si>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</si>
  <si>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</si>
  <si>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</si>
  <si>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</si>
  <si>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</si>
  <si>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</si>
  <si>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</si>
  <si>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</si>
  <si>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</si>
  <si>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</si>
  <si>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</si>
  <si>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</si>
  <si>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</si>
  <si>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</si>
  <si>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</si>
  <si>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</si>
  <si>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</si>
  <si>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</si>
  <si>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</si>
  <si>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</si>
  <si>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</si>
  <si>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</si>
  <si>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</si>
  <si>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</si>
  <si>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</si>
  <si>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</si>
  <si>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</si>
  <si>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</si>
  <si>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</si>
  <si>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</si>
  <si>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</si>
  <si>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</si>
  <si>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</si>
  <si>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</si>
  <si>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</si>
  <si>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</si>
  <si>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</si>
  <si>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</si>
  <si>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</si>
  <si>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</si>
  <si>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</si>
  <si>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</si>
  <si>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</si>
  <si>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</si>
  <si>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</si>
  <si>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</si>
  <si>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</si>
  <si>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</si>
  <si>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</si>
  <si>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</si>
  <si>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</si>
  <si>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</si>
  <si>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 xml:space="preserve">  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</si>
  <si>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</si>
  <si>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</si>
  <si>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</si>
  <si>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</si>
  <si>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</si>
  <si>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</si>
  <si>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</si>
  <si>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</si>
  <si>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</si>
  <si>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</si>
  <si>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</si>
  <si>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</si>
  <si>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</si>
  <si>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</si>
  <si>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</si>
  <si>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</si>
  <si>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</si>
  <si>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</si>
  <si>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</si>
  <si>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</si>
  <si>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</si>
  <si>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</si>
  <si>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</si>
  <si>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</si>
  <si>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</si>
  <si>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</si>
  <si>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</si>
  <si>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</si>
  <si>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</si>
  <si>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</si>
  <si>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</si>
  <si>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</si>
  <si>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</si>
  <si>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</si>
  <si>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</si>
  <si>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</si>
  <si>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</si>
  <si>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</si>
  <si>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</si>
  <si>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</si>
  <si>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</si>
  <si>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</si>
  <si>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</si>
  <si>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</si>
  <si>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</si>
  <si>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</si>
  <si>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</si>
  <si>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</si>
  <si>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</si>
  <si>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</si>
  <si>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</si>
  <si>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</si>
  <si>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</si>
  <si>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</si>
  <si>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</si>
  <si>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</si>
  <si>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</si>
  <si>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</si>
  <si>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</si>
  <si>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</si>
  <si>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</si>
  <si>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</si>
  <si>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</si>
  <si>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</si>
  <si>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</si>
  <si>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</si>
  <si>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</si>
  <si>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</si>
  <si>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</si>
  <si>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</si>
  <si>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</si>
  <si>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</si>
  <si>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</si>
  <si>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</si>
  <si>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</si>
  <si>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</si>
  <si>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</si>
  <si>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</si>
  <si>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</si>
  <si>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</si>
  <si>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</si>
  <si>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</si>
  <si>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</si>
  <si>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</si>
  <si>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</si>
  <si>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</si>
  <si>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</si>
  <si>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</si>
  <si>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</si>
  <si>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</si>
  <si>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</si>
  <si>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</si>
  <si>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</si>
  <si>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</si>
  <si>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</si>
  <si>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</si>
  <si>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</si>
  <si>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</si>
  <si>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</si>
  <si>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</si>
  <si>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</si>
  <si>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</si>
  <si>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</si>
  <si>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</si>
  <si>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</si>
  <si>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</si>
  <si>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</si>
  <si>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</si>
  <si>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 xml:space="preserve">  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</si>
  <si>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</si>
  <si>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</si>
  <si>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</si>
  <si>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</si>
  <si>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</si>
  <si>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</si>
  <si>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</si>
  <si>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</si>
  <si>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</si>
  <si>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</si>
  <si>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</si>
  <si>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</si>
  <si>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</si>
  <si>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</si>
  <si>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</si>
  <si>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</si>
  <si>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</si>
  <si>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</si>
  <si>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</si>
  <si>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</si>
  <si>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</si>
  <si>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</si>
  <si>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</si>
  <si>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</si>
  <si>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</si>
  <si>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</si>
  <si>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</si>
  <si>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</si>
  <si>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</si>
  <si>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</si>
  <si>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</si>
  <si>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</si>
  <si>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 xml:space="preserve">  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</si>
  <si>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</si>
  <si>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</si>
  <si>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</si>
  <si>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</si>
  <si>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</si>
  <si>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</si>
  <si>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</si>
  <si>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</si>
  <si>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</si>
  <si>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</si>
  <si>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</si>
  <si>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</si>
  <si>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</si>
  <si>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</si>
  <si>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</si>
  <si>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</si>
  <si>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</si>
  <si>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</si>
  <si>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</si>
  <si>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</si>
  <si>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</si>
  <si>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</si>
  <si>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</si>
  <si>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</si>
  <si>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</si>
  <si>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</si>
  <si>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</si>
  <si>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</si>
  <si>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</si>
  <si>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</si>
  <si>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</si>
  <si>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</si>
  <si>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</si>
  <si>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</si>
  <si>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</si>
  <si>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</si>
  <si>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</si>
  <si>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</si>
  <si>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</si>
  <si>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</si>
  <si>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</si>
  <si>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</si>
  <si>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</si>
  <si>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</si>
  <si>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</si>
  <si>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</si>
  <si>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</si>
  <si>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</si>
  <si>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</si>
  <si>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</si>
  <si>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</si>
  <si>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</si>
  <si>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</si>
  <si>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</si>
  <si>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</si>
  <si>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 xml:space="preserve">  援助其他地区支出</t>
  </si>
  <si>
    <t>21901</t>
  </si>
  <si>
    <t xml:space="preserve">    一般公共服务</t>
  </si>
  <si>
    <t>21902</t>
  </si>
  <si>
    <t xml:space="preserve">    教育</t>
  </si>
  <si>
    <t>21903</t>
  </si>
  <si>
    <t xml:space="preserve">    文化旅游体育与传媒</t>
  </si>
  <si>
    <t>21904</t>
  </si>
  <si>
    <t xml:space="preserve">    卫生健康</t>
  </si>
  <si>
    <t>21905</t>
  </si>
  <si>
    <t xml:space="preserve">    节能环保</t>
  </si>
  <si>
    <t>21906</t>
  </si>
  <si>
    <t>21907</t>
  </si>
  <si>
    <t xml:space="preserve">    交通运输</t>
  </si>
  <si>
    <t>21908</t>
  </si>
  <si>
    <t xml:space="preserve">    住房保障</t>
  </si>
  <si>
    <t>21999</t>
  </si>
  <si>
    <t xml:space="preserve">    其他支出</t>
  </si>
  <si>
    <t>220</t>
  </si>
  <si>
    <t xml:space="preserve">  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</si>
  <si>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</si>
  <si>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</si>
  <si>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</si>
  <si>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</si>
  <si>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</si>
  <si>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</si>
  <si>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</si>
  <si>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</si>
  <si>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</si>
  <si>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</si>
  <si>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</si>
  <si>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</si>
  <si>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</si>
  <si>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</si>
  <si>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</si>
  <si>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</si>
  <si>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</si>
  <si>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</si>
  <si>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</si>
  <si>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</si>
  <si>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</si>
  <si>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</si>
  <si>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</si>
  <si>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</si>
  <si>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</si>
  <si>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</si>
  <si>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</si>
  <si>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</si>
  <si>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</si>
  <si>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</si>
  <si>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</si>
  <si>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</si>
  <si>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</si>
  <si>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</si>
  <si>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</si>
  <si>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</si>
  <si>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</si>
  <si>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</si>
  <si>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</si>
  <si>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</si>
  <si>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</si>
  <si>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</si>
  <si>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</si>
  <si>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</si>
  <si>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</si>
  <si>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</si>
  <si>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</si>
  <si>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</si>
  <si>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</si>
  <si>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</si>
  <si>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</si>
  <si>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</si>
  <si>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</si>
  <si>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</si>
  <si>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</si>
  <si>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</si>
  <si>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</si>
  <si>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</si>
  <si>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</si>
  <si>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</si>
  <si>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</si>
  <si>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</si>
  <si>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</si>
  <si>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</si>
  <si>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</si>
  <si>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</si>
  <si>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</si>
  <si>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</si>
  <si>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</si>
  <si>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</si>
  <si>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</si>
  <si>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</si>
  <si>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</si>
  <si>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</si>
  <si>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</si>
  <si>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</si>
  <si>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</si>
  <si>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</si>
  <si>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</si>
  <si>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2209999</t>
  </si>
  <si>
    <t xml:space="preserve">      其他自然资源海洋气象等支出</t>
  </si>
  <si>
    <t>221</t>
  </si>
  <si>
    <t xml:space="preserve">  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</si>
  <si>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</si>
  <si>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</si>
  <si>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</si>
  <si>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</si>
  <si>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</si>
  <si>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</si>
  <si>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</si>
  <si>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</si>
  <si>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</si>
  <si>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</si>
  <si>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</si>
  <si>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</si>
  <si>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</si>
  <si>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</si>
  <si>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</si>
  <si>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</si>
  <si>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</si>
  <si>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</si>
  <si>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</si>
  <si>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</si>
  <si>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</si>
  <si>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</si>
  <si>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</si>
  <si>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</si>
  <si>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</si>
  <si>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</si>
  <si>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</si>
  <si>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</si>
  <si>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</si>
  <si>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</si>
  <si>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</si>
  <si>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</si>
  <si>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</si>
  <si>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</si>
  <si>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</si>
  <si>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</si>
  <si>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</si>
  <si>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</si>
  <si>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</si>
  <si>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 xml:space="preserve">  粮油物资储备支出</t>
  </si>
  <si>
    <t>22201</t>
  </si>
  <si>
    <t xml:space="preserve">    粮油物资事务</t>
  </si>
  <si>
    <t>2220101</t>
  </si>
  <si>
    <t>2220102</t>
  </si>
  <si>
    <t>2220103</t>
  </si>
  <si>
    <t>2220104</t>
  </si>
  <si>
    <t xml:space="preserve">      财务和审计支出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</si>
  <si>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</si>
  <si>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</si>
  <si>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</si>
  <si>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</si>
  <si>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</si>
  <si>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</si>
  <si>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</si>
  <si>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</si>
  <si>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</si>
  <si>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</si>
  <si>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</si>
  <si>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</si>
  <si>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</si>
  <si>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</si>
  <si>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</si>
  <si>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</si>
  <si>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</si>
  <si>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</si>
  <si>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</si>
  <si>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</si>
  <si>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</si>
  <si>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</si>
  <si>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</si>
  <si>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</si>
  <si>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</si>
  <si>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</si>
  <si>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</si>
  <si>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</si>
  <si>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</si>
  <si>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</si>
  <si>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</si>
  <si>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</si>
  <si>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</si>
  <si>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</si>
  <si>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</si>
  <si>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</si>
  <si>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</si>
  <si>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</si>
  <si>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</si>
  <si>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</si>
  <si>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</si>
  <si>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</si>
  <si>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</si>
  <si>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</si>
  <si>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</si>
  <si>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</si>
  <si>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</si>
  <si>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</si>
  <si>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</si>
  <si>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</si>
  <si>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</si>
  <si>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</si>
  <si>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</si>
  <si>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</si>
  <si>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</si>
  <si>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</si>
  <si>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</si>
  <si>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</si>
  <si>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</si>
  <si>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</si>
  <si>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</si>
  <si>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</si>
  <si>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</si>
  <si>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</si>
  <si>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</si>
  <si>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</si>
  <si>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</si>
  <si>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</si>
  <si>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</si>
  <si>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</si>
  <si>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</si>
  <si>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</si>
  <si>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</si>
  <si>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</si>
  <si>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</si>
  <si>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</si>
  <si>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 xml:space="preserve">  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</si>
  <si>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</si>
  <si>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</si>
  <si>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</si>
  <si>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</si>
  <si>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</si>
  <si>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</si>
  <si>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</si>
  <si>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</si>
  <si>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</si>
  <si>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</si>
  <si>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</si>
  <si>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</si>
  <si>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</si>
  <si>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</si>
  <si>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</si>
  <si>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</si>
  <si>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</si>
  <si>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其他应急管理支出</t>
  </si>
  <si>
    <t>22402</t>
  </si>
  <si>
    <t xml:space="preserve">    消防救援事务</t>
  </si>
  <si>
    <t>2240201</t>
  </si>
  <si>
    <t>2240202</t>
  </si>
  <si>
    <t>2240203</t>
  </si>
  <si>
    <t>2240204</t>
  </si>
  <si>
    <t xml:space="preserve">      消防应急救援</t>
  </si>
  <si>
    <t>2240299</t>
  </si>
  <si>
    <t xml:space="preserve">      其他消防救援事务支出</t>
  </si>
  <si>
    <t>22404</t>
  </si>
  <si>
    <t xml:space="preserve">    矿山安全</t>
  </si>
  <si>
    <t>2240401</t>
  </si>
  <si>
    <t>2240402</t>
  </si>
  <si>
    <t>2240403</t>
  </si>
  <si>
    <t>2240404</t>
  </si>
  <si>
    <t xml:space="preserve">      矿山安全监察事务</t>
  </si>
  <si>
    <t>2240405</t>
  </si>
  <si>
    <t xml:space="preserve">      矿山应急救援事务</t>
  </si>
  <si>
    <t>2240450</t>
  </si>
  <si>
    <t>2240499</t>
  </si>
  <si>
    <t xml:space="preserve">      其他矿山安全支出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</si>
  <si>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</si>
  <si>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</si>
  <si>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</si>
  <si>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</si>
  <si>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</si>
  <si>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</si>
  <si>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</si>
  <si>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</si>
  <si>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</si>
  <si>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</si>
  <si>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</si>
  <si>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</si>
  <si>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</si>
  <si>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</si>
  <si>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</si>
  <si>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</si>
  <si>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</si>
  <si>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</si>
  <si>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</si>
  <si>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</si>
  <si>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</si>
  <si>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</si>
  <si>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</si>
  <si>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</si>
  <si>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</si>
  <si>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</si>
  <si>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</si>
  <si>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</si>
  <si>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</si>
  <si>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</si>
  <si>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</si>
  <si>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</si>
  <si>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</si>
  <si>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</si>
  <si>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</si>
  <si>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</si>
  <si>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</si>
  <si>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</si>
  <si>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</si>
  <si>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</si>
  <si>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</si>
  <si>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</si>
  <si>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</si>
  <si>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227</t>
  </si>
  <si>
    <t xml:space="preserve">  预备费</t>
  </si>
  <si>
    <t>229</t>
  </si>
  <si>
    <t xml:space="preserve">  其他支出</t>
  </si>
  <si>
    <t>22902</t>
  </si>
  <si>
    <t xml:space="preserve">    年初预留</t>
  </si>
  <si>
    <t>2290201</t>
  </si>
  <si>
    <t xml:space="preserve">      年初预留</t>
  </si>
  <si>
    <t>22999</t>
  </si>
  <si>
    <t>2299999</t>
  </si>
  <si>
    <t>232</t>
  </si>
  <si>
    <t xml:space="preserve">  债务付息支出</t>
  </si>
  <si>
    <t>23201</t>
  </si>
  <si>
    <t xml:space="preserve">    中央政府国内债务付息支出</t>
  </si>
  <si>
    <t>23202</t>
  </si>
  <si>
    <t xml:space="preserve">    中央政府国外债务付息支出</t>
  </si>
  <si>
    <t>2320201</t>
  </si>
  <si>
    <t xml:space="preserve">      中央政府境外发行主权债券付息支出</t>
  </si>
  <si>
    <t>2320202</t>
  </si>
  <si>
    <t xml:space="preserve">      中央政府向外国政府借款付息支出</t>
  </si>
  <si>
    <t>2320203</t>
  </si>
  <si>
    <t xml:space="preserve">      中央政府向国际金融组织借款付息支出</t>
  </si>
  <si>
    <t>2320299</t>
  </si>
  <si>
    <t xml:space="preserve">      中央政府其他国外借款付息支出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</si>
  <si>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</si>
  <si>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</si>
  <si>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</si>
  <si>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</si>
  <si>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</si>
  <si>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</si>
  <si>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</si>
  <si>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</si>
  <si>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</si>
  <si>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</si>
  <si>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233</t>
  </si>
  <si>
    <t xml:space="preserve">  债务发行费用支出</t>
  </si>
  <si>
    <t>23301</t>
  </si>
  <si>
    <t xml:space="preserve">    中央政府国内债务发行费用支出</t>
  </si>
  <si>
    <t>23302</t>
  </si>
  <si>
    <t xml:space="preserve">    中央政府国外债务发行费用支出</t>
  </si>
  <si>
    <t>23303</t>
  </si>
  <si>
    <t xml:space="preserve">    地方政府一般债务发行费用支出</t>
  </si>
  <si>
    <t>230</t>
  </si>
  <si>
    <t xml:space="preserve">  转移性支出</t>
  </si>
  <si>
    <t>23001</t>
  </si>
  <si>
    <t xml:space="preserve">    返还性支出</t>
  </si>
  <si>
    <t>2300102</t>
  </si>
  <si>
    <t xml:space="preserve">      所得税基数返还支出</t>
  </si>
  <si>
    <t>2300103</t>
  </si>
  <si>
    <t xml:space="preserve">      成品油税费改革税收返还支出</t>
  </si>
  <si>
    <t>2300104</t>
  </si>
  <si>
    <t xml:space="preserve">      增值税税收返还支出</t>
  </si>
  <si>
    <t>2300105</t>
  </si>
  <si>
    <t xml:space="preserve">      消费税税收返还支出</t>
  </si>
  <si>
    <t>2300106</t>
  </si>
  <si>
    <t xml:space="preserve">      增值税“五五分享”税收返还支出</t>
  </si>
  <si>
    <t>2300199</t>
  </si>
  <si>
    <t xml:space="preserve">      其他返还性支出</t>
  </si>
  <si>
    <t>23002</t>
  </si>
  <si>
    <t xml:space="preserve">    一般性转移支付</t>
  </si>
  <si>
    <t>2300201</t>
  </si>
  <si>
    <t xml:space="preserve">      体制补助支出</t>
  </si>
  <si>
    <t>2300202</t>
  </si>
  <si>
    <t xml:space="preserve">      均衡性转移支付支出</t>
  </si>
  <si>
    <t>2300207</t>
  </si>
  <si>
    <t xml:space="preserve">      县级基本财力保障机制奖补资金支出</t>
  </si>
  <si>
    <t>2300208</t>
  </si>
  <si>
    <t xml:space="preserve">      结算补助支出</t>
  </si>
  <si>
    <t>2300212</t>
  </si>
  <si>
    <t xml:space="preserve">      资源枯竭型城市转移支付补助支出</t>
  </si>
  <si>
    <t>2300214</t>
  </si>
  <si>
    <t xml:space="preserve">      企业事业单位划转补助支出</t>
  </si>
  <si>
    <t>2300225</t>
  </si>
  <si>
    <t xml:space="preserve">      产粮（油）大县奖励资金支出</t>
  </si>
  <si>
    <t>2300226</t>
  </si>
  <si>
    <t xml:space="preserve">      重点生态功能区转移支付支出</t>
  </si>
  <si>
    <t>2300227</t>
  </si>
  <si>
    <t xml:space="preserve">      固定数额补助支出</t>
  </si>
  <si>
    <t>2300228</t>
  </si>
  <si>
    <t xml:space="preserve">      革命老区转移支付支出</t>
  </si>
  <si>
    <t>2300229</t>
  </si>
  <si>
    <t xml:space="preserve">      民族地区转移支付支出</t>
  </si>
  <si>
    <t>2300230</t>
  </si>
  <si>
    <t xml:space="preserve">      边境地区转移支付支出</t>
  </si>
  <si>
    <t>2300231</t>
  </si>
  <si>
    <t xml:space="preserve">      欠发达地区转移支付支出</t>
  </si>
  <si>
    <t>2300241</t>
  </si>
  <si>
    <t xml:space="preserve">      一般公共服务共同财政事权转移支付支出</t>
  </si>
  <si>
    <t>2300242</t>
  </si>
  <si>
    <t xml:space="preserve">      外交共同财政事权转移支付支出</t>
  </si>
  <si>
    <t>2300243</t>
  </si>
  <si>
    <t xml:space="preserve">      国防共同财政事权转移支付支出</t>
  </si>
  <si>
    <t>2300244</t>
  </si>
  <si>
    <t xml:space="preserve">      公共安全共同财政事权转移支付支出</t>
  </si>
  <si>
    <t>2300245</t>
  </si>
  <si>
    <t xml:space="preserve">      教育共同财政事权转移支付支出</t>
  </si>
  <si>
    <t>2300246</t>
  </si>
  <si>
    <t xml:space="preserve">      科学技术共同财政事权转移支付支出</t>
  </si>
  <si>
    <t>2300247</t>
  </si>
  <si>
    <t xml:space="preserve">      文化旅游体育与传媒共同财政事权转移支付支出</t>
  </si>
  <si>
    <t>2300248</t>
  </si>
  <si>
    <t xml:space="preserve">      社会保障和就业共同财政事权转移支付支出</t>
  </si>
  <si>
    <t>2300249</t>
  </si>
  <si>
    <t xml:space="preserve">      医疗卫生共同财政事权转移支付支出</t>
  </si>
  <si>
    <t>2300250</t>
  </si>
  <si>
    <t xml:space="preserve">      节能环保共同财政事权转移支付支出</t>
  </si>
  <si>
    <t>2300251</t>
  </si>
  <si>
    <t xml:space="preserve">      城乡社区共同财政事权转移支付支出</t>
  </si>
  <si>
    <t>2300252</t>
  </si>
  <si>
    <t xml:space="preserve">      农林水共同财政事权转移支付支出</t>
  </si>
  <si>
    <t>2300253</t>
  </si>
  <si>
    <t xml:space="preserve">      交通运输共同财政事权转移支付支出</t>
  </si>
  <si>
    <t>2300254</t>
  </si>
  <si>
    <t xml:space="preserve">      资源勘探工业信息等共同财政事权转移支付支出</t>
  </si>
  <si>
    <t>2300255</t>
  </si>
  <si>
    <t xml:space="preserve">      商业服务业等共同财政事权转移支付支出</t>
  </si>
  <si>
    <t>2300256</t>
  </si>
  <si>
    <t xml:space="preserve">      金融共同财政事权转移支付支出</t>
  </si>
  <si>
    <t>2300257</t>
  </si>
  <si>
    <t xml:space="preserve">      自然资源海洋气象等共同财政事权转移支付支出</t>
  </si>
  <si>
    <t>2300258</t>
  </si>
  <si>
    <t xml:space="preserve">      住房保障共同财政事权转移支付支出</t>
  </si>
  <si>
    <t>2300259</t>
  </si>
  <si>
    <t xml:space="preserve">      粮油物资储备共同财政事权转移支付支出</t>
  </si>
  <si>
    <t>2300260</t>
  </si>
  <si>
    <t xml:space="preserve">      灾害防治及应急管理共同财政事权转移支付支出</t>
  </si>
  <si>
    <t>2300269</t>
  </si>
  <si>
    <t xml:space="preserve">      其他共同财政事权转移支付支出</t>
  </si>
  <si>
    <t>2300299</t>
  </si>
  <si>
    <t xml:space="preserve">      其他一般性转移支付支出</t>
  </si>
  <si>
    <t>23003</t>
  </si>
  <si>
    <t xml:space="preserve">    专项转移支付</t>
  </si>
  <si>
    <t>2300301</t>
  </si>
  <si>
    <t xml:space="preserve">      一般公共服务</t>
  </si>
  <si>
    <t>2300302</t>
  </si>
  <si>
    <t xml:space="preserve">      外交</t>
  </si>
  <si>
    <t>2300303</t>
  </si>
  <si>
    <t xml:space="preserve">      国防</t>
  </si>
  <si>
    <t>2300304</t>
  </si>
  <si>
    <t xml:space="preserve">      公共安全</t>
  </si>
  <si>
    <t>2300305</t>
  </si>
  <si>
    <t xml:space="preserve">      教育</t>
  </si>
  <si>
    <t>2300306</t>
  </si>
  <si>
    <t xml:space="preserve">      科学技术</t>
  </si>
  <si>
    <t>2300307</t>
  </si>
  <si>
    <t xml:space="preserve">      文化旅游体育与传媒</t>
  </si>
  <si>
    <t>2300308</t>
  </si>
  <si>
    <t xml:space="preserve">      社会保障和就业</t>
  </si>
  <si>
    <t>2300310</t>
  </si>
  <si>
    <t xml:space="preserve">      卫生健康</t>
  </si>
  <si>
    <t>2300311</t>
  </si>
  <si>
    <t xml:space="preserve">      节能环保</t>
  </si>
  <si>
    <t>2300312</t>
  </si>
  <si>
    <t xml:space="preserve">      城乡社区</t>
  </si>
  <si>
    <t>2300313</t>
  </si>
  <si>
    <t xml:space="preserve">      农林水</t>
  </si>
  <si>
    <t>2300314</t>
  </si>
  <si>
    <t xml:space="preserve">      交通运输</t>
  </si>
  <si>
    <t>2300315</t>
  </si>
  <si>
    <t xml:space="preserve">      资源勘探工业信息等</t>
  </si>
  <si>
    <t>2300316</t>
  </si>
  <si>
    <t xml:space="preserve">      商业服务业等</t>
  </si>
  <si>
    <t>2300317</t>
  </si>
  <si>
    <t xml:space="preserve">      金融</t>
  </si>
  <si>
    <t>2300320</t>
  </si>
  <si>
    <t xml:space="preserve">      自然资源海洋气象等</t>
  </si>
  <si>
    <t>2300321</t>
  </si>
  <si>
    <t xml:space="preserve">      住房保障</t>
  </si>
  <si>
    <t>2300322</t>
  </si>
  <si>
    <t xml:space="preserve">      粮油物资储备</t>
  </si>
  <si>
    <t>2300324</t>
  </si>
  <si>
    <t xml:space="preserve">      灾害防治及应急管理</t>
  </si>
  <si>
    <t>2300399</t>
  </si>
  <si>
    <t>23006</t>
  </si>
  <si>
    <t xml:space="preserve">    上解支出</t>
  </si>
  <si>
    <t>2300601</t>
  </si>
  <si>
    <t xml:space="preserve">      体制上解支出</t>
  </si>
  <si>
    <t>2300602</t>
  </si>
  <si>
    <t xml:space="preserve">      专项上解支出</t>
  </si>
  <si>
    <t>23009</t>
  </si>
  <si>
    <t xml:space="preserve">    年终结余</t>
  </si>
  <si>
    <t>2300901</t>
  </si>
  <si>
    <t xml:space="preserve">      一般公共预算年终结余</t>
  </si>
  <si>
    <t>23011</t>
  </si>
  <si>
    <t xml:space="preserve">    债务转贷支出</t>
  </si>
  <si>
    <t>2301101</t>
  </si>
  <si>
    <t xml:space="preserve">      地方政府一般债券转贷支出</t>
  </si>
  <si>
    <t>2301102</t>
  </si>
  <si>
    <t xml:space="preserve">      地方政府向外国政府借款转贷支出</t>
  </si>
  <si>
    <t>2301103</t>
  </si>
  <si>
    <t xml:space="preserve">      地方政府向国际组织借款转贷支出</t>
  </si>
  <si>
    <t>2301104</t>
  </si>
  <si>
    <t xml:space="preserve">      地方政府其他一般债务转贷支出</t>
  </si>
  <si>
    <t>23013</t>
  </si>
  <si>
    <t xml:space="preserve">    援助其他地区支出</t>
  </si>
  <si>
    <t>23015</t>
  </si>
  <si>
    <t xml:space="preserve">    安排预算稳定调节基金</t>
  </si>
  <si>
    <t>23016</t>
  </si>
  <si>
    <t xml:space="preserve">    补充预算周转金</t>
  </si>
  <si>
    <t>231</t>
  </si>
  <si>
    <t xml:space="preserve">  债务还本支出</t>
  </si>
  <si>
    <t>23101</t>
  </si>
  <si>
    <t xml:space="preserve">      中央政府国内债务还本支出</t>
  </si>
  <si>
    <t>23102</t>
  </si>
  <si>
    <t xml:space="preserve">      中央政府国外债务还本支出</t>
  </si>
  <si>
    <t>2310201</t>
  </si>
  <si>
    <t xml:space="preserve">      中央政府境外发行主权债券还本支出</t>
  </si>
  <si>
    <t>2310202</t>
  </si>
  <si>
    <t xml:space="preserve">      中央政府向外国政府借款还本支出</t>
  </si>
  <si>
    <t>2310203</t>
  </si>
  <si>
    <t xml:space="preserve">      中央政府向国际金融组织借款还本支出</t>
  </si>
  <si>
    <t>2310299</t>
  </si>
  <si>
    <t xml:space="preserve">      中央政府其他国外借款还本支出</t>
  </si>
  <si>
    <t>23103</t>
  </si>
  <si>
    <t xml:space="preserve">      地方政府一般债务还本支出</t>
  </si>
  <si>
    <t>2310301</t>
  </si>
  <si>
    <t xml:space="preserve">      地方政府一般债券还本支出</t>
  </si>
  <si>
    <t>2310302</t>
  </si>
  <si>
    <t xml:space="preserve">      地方政府向外国政府借款还本支出</t>
  </si>
  <si>
    <t>2310303</t>
  </si>
  <si>
    <t xml:space="preserve">      地方政府向国际组织借款还本支出</t>
  </si>
  <si>
    <t>2310399</t>
  </si>
  <si>
    <t xml:space="preserve">      地方政府其他一般债务还本支出</t>
  </si>
  <si>
    <t>支出总计</t>
  </si>
  <si>
    <t>附件3</t>
  </si>
  <si>
    <t>2022年政府性基金收入调整方案表</t>
  </si>
  <si>
    <t>年初数</t>
  </si>
  <si>
    <t>10301</t>
  </si>
  <si>
    <t>政府性基金收入</t>
  </si>
  <si>
    <t>1030102</t>
  </si>
  <si>
    <t xml:space="preserve">  农网还贷资金收入</t>
  </si>
  <si>
    <t>103010201</t>
  </si>
  <si>
    <t xml:space="preserve">    中央农网还贷资金收入</t>
  </si>
  <si>
    <t>103010202</t>
  </si>
  <si>
    <t xml:space="preserve">    地方农网还贷资金收入</t>
  </si>
  <si>
    <t>1030106</t>
  </si>
  <si>
    <t xml:space="preserve">  铁路建设基金收入</t>
  </si>
  <si>
    <t>1030110</t>
  </si>
  <si>
    <t xml:space="preserve">  民航发展基金收入</t>
  </si>
  <si>
    <t>1030112</t>
  </si>
  <si>
    <t xml:space="preserve">  海南省高等级公路车辆通行附加费收入</t>
  </si>
  <si>
    <t>1030121</t>
  </si>
  <si>
    <t xml:space="preserve">  旅游发展基金收入</t>
  </si>
  <si>
    <t>1030129</t>
  </si>
  <si>
    <t xml:space="preserve">  国家电影事业发展专项资金收入</t>
  </si>
  <si>
    <t>1030146</t>
  </si>
  <si>
    <t xml:space="preserve">  国有土地收益基金收入</t>
  </si>
  <si>
    <t>1030147</t>
  </si>
  <si>
    <t xml:space="preserve">  农业土地开发资金收入</t>
  </si>
  <si>
    <t>1030148</t>
  </si>
  <si>
    <t xml:space="preserve">  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</si>
  <si>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</si>
  <si>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</si>
  <si>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</si>
  <si>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</si>
  <si>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</si>
  <si>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</si>
  <si>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</si>
  <si>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</si>
  <si>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</si>
  <si>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</si>
  <si>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1030149</t>
  </si>
  <si>
    <t xml:space="preserve">  大中型水库移民后期扶持基金收入</t>
  </si>
  <si>
    <t>1030150</t>
  </si>
  <si>
    <t xml:space="preserve">  大中型水库库区基金收入</t>
  </si>
  <si>
    <t>103015001</t>
  </si>
  <si>
    <t xml:space="preserve">    中央大中型水库库区基金收入</t>
  </si>
  <si>
    <t>103015002</t>
  </si>
  <si>
    <t xml:space="preserve">    地方大中型水库库区基金收入</t>
  </si>
  <si>
    <t>1030152</t>
  </si>
  <si>
    <t xml:space="preserve">  三峡水库库区基金收入</t>
  </si>
  <si>
    <t>1030153</t>
  </si>
  <si>
    <t xml:space="preserve">  中央特别国债经营基金收入</t>
  </si>
  <si>
    <t>1030154</t>
  </si>
  <si>
    <t xml:space="preserve">  中央特别国债经营基金财务收入</t>
  </si>
  <si>
    <t>1030155</t>
  </si>
  <si>
    <t xml:space="preserve">  彩票公益金收入</t>
  </si>
  <si>
    <t>103015501</t>
  </si>
  <si>
    <t xml:space="preserve">    福利彩票公益金收入</t>
  </si>
  <si>
    <t>103015502</t>
  </si>
  <si>
    <t xml:space="preserve">    体育彩票公益金收入</t>
  </si>
  <si>
    <t>1030156</t>
  </si>
  <si>
    <t xml:space="preserve">  城市基础设施配套费收入</t>
  </si>
  <si>
    <t>1030157</t>
  </si>
  <si>
    <t xml:space="preserve">  小型水库移民扶助基金收入</t>
  </si>
  <si>
    <t>1030158</t>
  </si>
  <si>
    <t xml:space="preserve">  国家重大水利工程建设基金收入</t>
  </si>
  <si>
    <t>103015801</t>
  </si>
  <si>
    <t xml:space="preserve">    中央重大水利工程建设资金</t>
  </si>
  <si>
    <t>103015803</t>
  </si>
  <si>
    <t xml:space="preserve">    地方重大水利工程建设资金</t>
  </si>
  <si>
    <t>1030159</t>
  </si>
  <si>
    <t xml:space="preserve">  车辆通行费</t>
  </si>
  <si>
    <t>1030166</t>
  </si>
  <si>
    <t xml:space="preserve">  核电站乏燃料处理处置基金收入</t>
  </si>
  <si>
    <t>1030168</t>
  </si>
  <si>
    <t xml:space="preserve">  可再生能源电价附加收入</t>
  </si>
  <si>
    <t>1030171</t>
  </si>
  <si>
    <t xml:space="preserve">  船舶油污损害赔偿基金收入</t>
  </si>
  <si>
    <t>1030175</t>
  </si>
  <si>
    <t xml:space="preserve">  废弃电器电子产品处理基金收入</t>
  </si>
  <si>
    <t>103017501</t>
  </si>
  <si>
    <t xml:space="preserve">    税务部门征收的废弃电器电子产品处理基金收入</t>
  </si>
  <si>
    <t>103017502</t>
  </si>
  <si>
    <t xml:space="preserve">    海关征收的废弃电器电子产品处理基金收入</t>
  </si>
  <si>
    <t>1030178</t>
  </si>
  <si>
    <t xml:space="preserve">  污水处理费收入</t>
  </si>
  <si>
    <t>1030180</t>
  </si>
  <si>
    <t xml:space="preserve">  彩票发行机构和彩票销售机构的业务费用</t>
  </si>
  <si>
    <t>103018001</t>
  </si>
  <si>
    <t xml:space="preserve">    福利彩票发行机构的业务费用</t>
  </si>
  <si>
    <t>103018002</t>
  </si>
  <si>
    <t xml:space="preserve">    体育彩票发行机构的业务费用</t>
  </si>
  <si>
    <t>103018003</t>
  </si>
  <si>
    <t xml:space="preserve">    福利彩票销售机构的业务费用</t>
  </si>
  <si>
    <t>103018004</t>
  </si>
  <si>
    <t xml:space="preserve">    体育彩票销售机构的业务费用</t>
  </si>
  <si>
    <t>103018005</t>
  </si>
  <si>
    <t xml:space="preserve">    彩票兑奖周转金</t>
  </si>
  <si>
    <t>103018006</t>
  </si>
  <si>
    <t xml:space="preserve">    彩票发行销售风险基金</t>
  </si>
  <si>
    <t>103018007</t>
  </si>
  <si>
    <t xml:space="preserve">    彩票市场调控资金收入</t>
  </si>
  <si>
    <t>1030199</t>
  </si>
  <si>
    <t xml:space="preserve">  其他政府性基金收入</t>
  </si>
  <si>
    <t>10310</t>
  </si>
  <si>
    <t xml:space="preserve">  专项债务对应项目专项收入</t>
  </si>
  <si>
    <t>1031003</t>
  </si>
  <si>
    <t xml:space="preserve">    海南省高等级公路车辆通行附加费专项债务对应项目专项收入</t>
  </si>
  <si>
    <t>1031005</t>
  </si>
  <si>
    <t xml:space="preserve">    国家电影事业发展专项资金专项债务对应项目专项收入</t>
  </si>
  <si>
    <t>1031006</t>
  </si>
  <si>
    <t xml:space="preserve">    国有土地使用权出让金专项债务对应项目专项收入</t>
  </si>
  <si>
    <t>103100601</t>
  </si>
  <si>
    <t xml:space="preserve">      土地储备专项债券对应项目专项收入</t>
  </si>
  <si>
    <t>103100602</t>
  </si>
  <si>
    <t xml:space="preserve">      棚户区改造专项债券对应项目专项收入</t>
  </si>
  <si>
    <t>103100699</t>
  </si>
  <si>
    <t xml:space="preserve">      其他国有土地使用权出让金专项债务对应项目专项收入</t>
  </si>
  <si>
    <t>1031008</t>
  </si>
  <si>
    <t xml:space="preserve">    农业土地开发资金专项债务对应项目专项收入</t>
  </si>
  <si>
    <t>1031009</t>
  </si>
  <si>
    <t xml:space="preserve">    大中型水库库区基金专项债务对应项目专项收入</t>
  </si>
  <si>
    <t>1031010</t>
  </si>
  <si>
    <t xml:space="preserve">    城市基础设施配套费专项债务对应项目专项收入</t>
  </si>
  <si>
    <t>1031011</t>
  </si>
  <si>
    <t xml:space="preserve">    小型水库移民扶助基金专项债务对应项目专项收入</t>
  </si>
  <si>
    <t>1031012</t>
  </si>
  <si>
    <t xml:space="preserve">    国家重大水利工程建设基金专项债务对应项目专项收入</t>
  </si>
  <si>
    <t>1031013</t>
  </si>
  <si>
    <t xml:space="preserve">    车辆通行费专项债务对应项目专项收入</t>
  </si>
  <si>
    <t>103101301</t>
  </si>
  <si>
    <t xml:space="preserve">      政府收费公路专项债券对应项目专项收入</t>
  </si>
  <si>
    <t>103101399</t>
  </si>
  <si>
    <t xml:space="preserve">      其他车辆通行费专项债务对应项目专项收入</t>
  </si>
  <si>
    <t>1031014</t>
  </si>
  <si>
    <t xml:space="preserve">    污水处理费专项债务对应项目专项收入</t>
  </si>
  <si>
    <t>1031099</t>
  </si>
  <si>
    <t xml:space="preserve">    其他政府性基金专项债务对应项目专项收入</t>
  </si>
  <si>
    <t>103109998</t>
  </si>
  <si>
    <t xml:space="preserve">      其他地方自行试点项目收益专项债券对应项目专项收入</t>
  </si>
  <si>
    <t>103109999</t>
  </si>
  <si>
    <t xml:space="preserve">      其他政府性基金专项债务对应项目专项收入</t>
  </si>
  <si>
    <t>1050402</t>
  </si>
  <si>
    <t xml:space="preserve">      专项债务收入</t>
  </si>
  <si>
    <t>105040201</t>
  </si>
  <si>
    <t xml:space="preserve">        海南省高等级公路车辆通行附加费债务收入</t>
  </si>
  <si>
    <t>105040205</t>
  </si>
  <si>
    <t xml:space="preserve">        国家电影事业发展专项资金债务收入</t>
  </si>
  <si>
    <t>105040211</t>
  </si>
  <si>
    <t xml:space="preserve">        国有土地使用权出让金债务收入</t>
  </si>
  <si>
    <t>105040213</t>
  </si>
  <si>
    <t xml:space="preserve">        农业土地开发资金债务收入</t>
  </si>
  <si>
    <t>105040214</t>
  </si>
  <si>
    <t xml:space="preserve">        大中型水库库区基金债务收入</t>
  </si>
  <si>
    <t>105040216</t>
  </si>
  <si>
    <t xml:space="preserve">        城市基础设施配套费债务收入</t>
  </si>
  <si>
    <t>105040217</t>
  </si>
  <si>
    <t xml:space="preserve">        小型水库移民扶助基金债务收入</t>
  </si>
  <si>
    <t>105040218</t>
  </si>
  <si>
    <t xml:space="preserve">        国家重大水利工程建设基金债务收入</t>
  </si>
  <si>
    <t>105040219</t>
  </si>
  <si>
    <t xml:space="preserve">        车辆通行费债务收入</t>
  </si>
  <si>
    <t>105040220</t>
  </si>
  <si>
    <t xml:space="preserve">        污水处理费债务收入</t>
  </si>
  <si>
    <t>105040231</t>
  </si>
  <si>
    <t xml:space="preserve">        土地储备专项债券收入</t>
  </si>
  <si>
    <t>105040232</t>
  </si>
  <si>
    <t xml:space="preserve">        政府收费公路专项债券收入</t>
  </si>
  <si>
    <t>105040233</t>
  </si>
  <si>
    <t xml:space="preserve">        棚户区改造专项债券收入</t>
  </si>
  <si>
    <t>105040298</t>
  </si>
  <si>
    <t xml:space="preserve">        其他地方自行试点项目收益专项债券收入</t>
  </si>
  <si>
    <t>105040299</t>
  </si>
  <si>
    <t xml:space="preserve">        其他政府性基金债务收入</t>
  </si>
  <si>
    <t>1100802</t>
  </si>
  <si>
    <t xml:space="preserve">    政府性基金预算上年结余收入</t>
  </si>
  <si>
    <t>1100902</t>
  </si>
  <si>
    <t xml:space="preserve">    调入政府性基金预算资金</t>
  </si>
  <si>
    <t>1101102</t>
  </si>
  <si>
    <t xml:space="preserve">    地方政府专项债务转贷收入</t>
  </si>
  <si>
    <t>110110201</t>
  </si>
  <si>
    <t xml:space="preserve">      海南省高等级公路车辆通行附加费债务转贷收入</t>
  </si>
  <si>
    <t>110110205</t>
  </si>
  <si>
    <t xml:space="preserve">      国家电影事业发展专项资金债务转贷收入</t>
  </si>
  <si>
    <t>110110211</t>
  </si>
  <si>
    <t xml:space="preserve">      国有土地使用权出让金债务转贷收入</t>
  </si>
  <si>
    <t>110110213</t>
  </si>
  <si>
    <t xml:space="preserve">      农业土地开发资金债务转贷收入</t>
  </si>
  <si>
    <t>110110214</t>
  </si>
  <si>
    <t xml:space="preserve">      大中型水库库区基金债务转贷收入</t>
  </si>
  <si>
    <t>110110216</t>
  </si>
  <si>
    <t xml:space="preserve">      城市基础设施配套费债务转贷收入</t>
  </si>
  <si>
    <t>110110217</t>
  </si>
  <si>
    <t xml:space="preserve">      小型水库移民扶助基金债务转贷收入</t>
  </si>
  <si>
    <t>110110218</t>
  </si>
  <si>
    <t xml:space="preserve">      国家重大水利工程建设基金债务转贷收入</t>
  </si>
  <si>
    <t>110110219</t>
  </si>
  <si>
    <t xml:space="preserve">      车辆通行费债务转贷收入</t>
  </si>
  <si>
    <t>110110220</t>
  </si>
  <si>
    <t xml:space="preserve">      污水处理费债务转贷收入</t>
  </si>
  <si>
    <t>110110231</t>
  </si>
  <si>
    <t xml:space="preserve">      土地储备专项债券转贷收入</t>
  </si>
  <si>
    <t>110110232</t>
  </si>
  <si>
    <t xml:space="preserve">      政府收费公路专项债券转贷收入</t>
  </si>
  <si>
    <t>110110233</t>
  </si>
  <si>
    <t xml:space="preserve">      棚户区改造专项债券转贷收入</t>
  </si>
  <si>
    <t>110110298</t>
  </si>
  <si>
    <t xml:space="preserve">      其他地方自行试点项目收益专项债券转贷收入</t>
  </si>
  <si>
    <t>110110299</t>
  </si>
  <si>
    <t xml:space="preserve">      其他政府性基金债务转贷收入</t>
  </si>
  <si>
    <t>1030181</t>
  </si>
  <si>
    <t xml:space="preserve">    抗疫特别国债财务基金收入</t>
  </si>
  <si>
    <t>11004</t>
  </si>
  <si>
    <t xml:space="preserve">  政府性基金转移支付收入</t>
  </si>
  <si>
    <t>1100404</t>
  </si>
  <si>
    <t xml:space="preserve">    科学技术</t>
  </si>
  <si>
    <t>1100405</t>
  </si>
  <si>
    <t>1100406</t>
  </si>
  <si>
    <t xml:space="preserve">    社会保障和就业</t>
  </si>
  <si>
    <t>1100407</t>
  </si>
  <si>
    <t>1100408</t>
  </si>
  <si>
    <t xml:space="preserve">    城乡社区</t>
  </si>
  <si>
    <t>1100409</t>
  </si>
  <si>
    <t xml:space="preserve">    农林水</t>
  </si>
  <si>
    <t>1100410</t>
  </si>
  <si>
    <t>1100411</t>
  </si>
  <si>
    <t xml:space="preserve">    资源勘探工业信息等</t>
  </si>
  <si>
    <t>1100499</t>
  </si>
  <si>
    <t xml:space="preserve">    其他收入</t>
  </si>
  <si>
    <t>1100603</t>
  </si>
  <si>
    <t xml:space="preserve">    政府性基金上解收入</t>
  </si>
  <si>
    <t>附件4</t>
  </si>
  <si>
    <t>2022年政府性基金支出调整方案表</t>
  </si>
  <si>
    <t>政府性基金支出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</si>
  <si>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</si>
  <si>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</si>
  <si>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</si>
  <si>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</si>
  <si>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</si>
  <si>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</si>
  <si>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</si>
  <si>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</si>
  <si>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</si>
  <si>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</si>
  <si>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</si>
  <si>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</si>
  <si>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</si>
  <si>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</si>
  <si>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</si>
  <si>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</si>
  <si>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</si>
  <si>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</si>
  <si>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</si>
  <si>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</si>
  <si>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</si>
  <si>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</si>
  <si>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</si>
  <si>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</si>
  <si>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</si>
  <si>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</si>
  <si>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</si>
  <si>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</si>
  <si>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</si>
  <si>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</si>
  <si>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</si>
  <si>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</si>
  <si>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</si>
  <si>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</si>
  <si>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</si>
  <si>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</si>
  <si>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</si>
  <si>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</si>
  <si>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</si>
  <si>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</si>
  <si>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</si>
  <si>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</si>
  <si>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</si>
  <si>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</si>
  <si>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</si>
  <si>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</si>
  <si>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</si>
  <si>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</si>
  <si>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</si>
  <si>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</si>
  <si>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</si>
  <si>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</si>
  <si>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</si>
  <si>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</si>
  <si>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</si>
  <si>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</si>
  <si>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</si>
  <si>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</si>
  <si>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</si>
  <si>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</si>
  <si>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</si>
  <si>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</si>
  <si>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</si>
  <si>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</si>
  <si>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</si>
  <si>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</si>
  <si>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</si>
  <si>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</si>
  <si>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</si>
  <si>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</si>
  <si>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</si>
  <si>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</si>
  <si>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</si>
  <si>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</si>
  <si>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</si>
  <si>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</si>
  <si>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</si>
  <si>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</si>
  <si>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</si>
  <si>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</si>
  <si>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</si>
  <si>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</si>
  <si>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</si>
  <si>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</si>
  <si>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</si>
  <si>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</si>
  <si>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</si>
  <si>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</si>
  <si>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</si>
  <si>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</si>
  <si>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</si>
  <si>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</si>
  <si>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</si>
  <si>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</si>
  <si>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</si>
  <si>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</si>
  <si>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</si>
  <si>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</si>
  <si>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</si>
  <si>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</si>
  <si>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</si>
  <si>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</si>
  <si>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</si>
  <si>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</si>
  <si>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</si>
  <si>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</si>
  <si>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</si>
  <si>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</si>
  <si>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</si>
  <si>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</si>
  <si>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</si>
  <si>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</si>
  <si>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</si>
  <si>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</si>
  <si>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</si>
  <si>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</si>
  <si>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</si>
  <si>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</si>
  <si>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</si>
  <si>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</si>
  <si>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</si>
  <si>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</si>
  <si>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</si>
  <si>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</si>
  <si>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</si>
  <si>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</si>
  <si>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</si>
  <si>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</si>
  <si>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</si>
  <si>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</si>
  <si>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</si>
  <si>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</si>
  <si>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</si>
  <si>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</si>
  <si>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</si>
  <si>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</si>
  <si>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</si>
  <si>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</si>
  <si>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</si>
  <si>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</si>
  <si>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</si>
  <si>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</si>
  <si>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</si>
  <si>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</si>
  <si>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</si>
  <si>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</si>
  <si>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</si>
  <si>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</si>
  <si>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</si>
  <si>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</si>
  <si>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</si>
  <si>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</si>
  <si>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</si>
  <si>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</si>
  <si>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</si>
  <si>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</si>
  <si>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</si>
  <si>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</si>
  <si>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</si>
  <si>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</si>
  <si>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</si>
  <si>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</si>
  <si>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</si>
  <si>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</si>
  <si>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</si>
  <si>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</si>
  <si>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</si>
  <si>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</si>
  <si>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</si>
  <si>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</si>
  <si>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</si>
  <si>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</si>
  <si>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</si>
  <si>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</si>
  <si>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</si>
  <si>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</si>
  <si>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</si>
  <si>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</si>
  <si>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</si>
  <si>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</si>
  <si>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</si>
  <si>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</si>
  <si>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</si>
  <si>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</si>
  <si>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</si>
  <si>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</si>
  <si>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</si>
  <si>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</si>
  <si>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</si>
  <si>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</si>
  <si>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</si>
  <si>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</si>
  <si>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</si>
  <si>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</si>
  <si>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</si>
  <si>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</si>
  <si>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</si>
  <si>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</si>
  <si>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</si>
  <si>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</si>
  <si>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</si>
  <si>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</si>
  <si>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</si>
  <si>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</si>
  <si>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</si>
  <si>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</si>
  <si>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</si>
  <si>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</si>
  <si>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</si>
  <si>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</si>
  <si>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</si>
  <si>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</si>
  <si>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</si>
  <si>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</si>
  <si>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</si>
  <si>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</si>
  <si>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</si>
  <si>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</si>
  <si>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</si>
  <si>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</si>
  <si>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</si>
  <si>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</si>
  <si>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</si>
  <si>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</si>
  <si>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</si>
  <si>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</si>
  <si>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</si>
  <si>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转移性支出</t>
  </si>
  <si>
    <t xml:space="preserve">  政府性基金转移支付</t>
  </si>
  <si>
    <t xml:space="preserve">     抗疫特别国债转移支付支出</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</si>
  <si>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</si>
  <si>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</si>
  <si>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</si>
  <si>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</si>
  <si>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</si>
  <si>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</si>
  <si>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</si>
  <si>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</si>
  <si>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其他支出</t>
  </si>
  <si>
    <t xml:space="preserve">  上解支出</t>
  </si>
  <si>
    <t xml:space="preserve">     政府性基金上解支出</t>
  </si>
  <si>
    <t xml:space="preserve">  调出资金</t>
  </si>
  <si>
    <t xml:space="preserve">     政府性基金预算调出资金</t>
  </si>
  <si>
    <t xml:space="preserve">  年终结余</t>
  </si>
  <si>
    <t xml:space="preserve">     政府性基金年终结余</t>
  </si>
  <si>
    <t xml:space="preserve">  债务转贷支出</t>
  </si>
  <si>
    <t xml:space="preserve">     海南省高等级公路车辆通行附加费债务转贷支出</t>
  </si>
  <si>
    <t xml:space="preserve">     国家电影事业发展专项资金债务转贷支出</t>
  </si>
  <si>
    <t xml:space="preserve">     国有土地使用权出让金债务转贷支出</t>
  </si>
  <si>
    <t xml:space="preserve">     农业土地开发资金债务转贷支出</t>
  </si>
  <si>
    <t xml:space="preserve">     大中型水库库区基金债务转贷支出</t>
  </si>
  <si>
    <t xml:space="preserve">     城市基础设施配套费债务转贷支出</t>
  </si>
  <si>
    <t xml:space="preserve">     小型水库移民扶助基金债务转贷支出</t>
  </si>
  <si>
    <t xml:space="preserve">     国家重大水利工程建设基金债务转贷支出</t>
  </si>
  <si>
    <t xml:space="preserve">     车辆通行费债务转贷支出</t>
  </si>
  <si>
    <t xml:space="preserve">     污水处理费债务转贷支出</t>
  </si>
  <si>
    <t xml:space="preserve">     土地储备专项债券转贷支出</t>
  </si>
  <si>
    <t xml:space="preserve">     政府收费公路专项债券转贷支出</t>
  </si>
  <si>
    <t xml:space="preserve">     棚户区改造专项债券转贷支出</t>
  </si>
  <si>
    <t xml:space="preserve">     其他地方自行试点项目收益专项债券转贷支出</t>
  </si>
  <si>
    <t xml:space="preserve">     其他地方政府债务转贷支出</t>
  </si>
  <si>
    <t>债务还本支出</t>
  </si>
  <si>
    <t xml:space="preserve">  地方政府专项债务还本支出</t>
  </si>
  <si>
    <t xml:space="preserve">     海南省高等级公路车辆通行附加费债务还本支出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</si>
  <si>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</si>
  <si>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</si>
  <si>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</si>
  <si>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</si>
  <si>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</si>
  <si>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</si>
  <si>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</si>
  <si>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</si>
  <si>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</si>
  <si>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</si>
  <si>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</si>
  <si>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</si>
  <si>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</si>
  <si>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</si>
  <si>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 xml:space="preserve">  抗疫特别国债还本支出</t>
  </si>
  <si>
    <t>附件5</t>
  </si>
  <si>
    <t>2022年国有资本经营收入调整方案表</t>
  </si>
  <si>
    <t>一、利润收入</t>
  </si>
  <si>
    <t xml:space="preserve">  电力企业利润收入</t>
  </si>
  <si>
    <t xml:space="preserve">  钢铁企业利润收入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</si>
  <si>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</si>
  <si>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</si>
  <si>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</si>
  <si>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</si>
  <si>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</si>
  <si>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农林牧渔业企业利润收入</t>
  </si>
  <si>
    <t xml:space="preserve">  转制科研院所利润收入</t>
  </si>
  <si>
    <t xml:space="preserve">  地质勘查企业利润收入</t>
  </si>
  <si>
    <t xml:space="preserve">  教育文化广播企业利润收入</t>
  </si>
  <si>
    <t xml:space="preserve">  机关社团所属企业利润收入</t>
  </si>
  <si>
    <t xml:space="preserve">  金融企业利润收入（国资预算）</t>
  </si>
  <si>
    <t xml:space="preserve">  其他国有资本经营预算利润收入</t>
  </si>
  <si>
    <t>二、股利、股息收入</t>
  </si>
  <si>
    <t xml:space="preserve">  国有控股公司股利、股息收入</t>
  </si>
  <si>
    <t xml:space="preserve">  国有参股公司股利、股息收入</t>
  </si>
  <si>
    <t>三、产权转让收入</t>
  </si>
  <si>
    <t xml:space="preserve">  国有股权、股份转让收入</t>
  </si>
  <si>
    <t>四、清算收入</t>
  </si>
  <si>
    <t xml:space="preserve">  其他国有资本经营预算企业清算收入</t>
  </si>
  <si>
    <t>五、其他国有资本经营收入</t>
  </si>
  <si>
    <t>国有资本经营预算收入合计</t>
  </si>
  <si>
    <t xml:space="preserve">  上级补助收入</t>
  </si>
  <si>
    <t>收入合计</t>
  </si>
  <si>
    <t>附件6</t>
  </si>
  <si>
    <t>2022年国有资本经营支出调整方案表</t>
  </si>
  <si>
    <t>国有资本经营预算支出</t>
  </si>
  <si>
    <t xml:space="preserve">  解决历史遗留问题及改革成本支出</t>
  </si>
  <si>
    <t xml:space="preserve">    “三供一业”移交补助支出</t>
  </si>
  <si>
    <t xml:space="preserve">    国有企业退休人员社会化管理补助支出</t>
  </si>
  <si>
    <t xml:space="preserve">    其他解决历史遗留问题及改革成本支出</t>
  </si>
  <si>
    <t xml:space="preserve">  国有企业资本金注入</t>
  </si>
  <si>
    <t xml:space="preserve">    国有经济结构调整支出</t>
  </si>
  <si>
    <t xml:space="preserve">    前瞻性战略性产业发展支出</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</si>
  <si>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</si>
  <si>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</si>
  <si>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</si>
  <si>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</si>
  <si>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</si>
  <si>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 xml:space="preserve">  国有资本经营预算转移支付</t>
  </si>
  <si>
    <t xml:space="preserve">    国有资本经营预算转移支付支出</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</si>
</sst>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quot;¥&quot;"/>
    <numFmt numFmtId="177" formatCode="#,##0.00&quot;¥&quot;;[Red]\-#,##0.00&quot;¥&quot;"/>
    <numFmt numFmtId="178" formatCode="_-* #,##0_-;\-* #,##0_-;_-* &quot;-&quot;_-;_-@_-"/>
    <numFmt numFmtId="179" formatCode="0.000%"/>
    <numFmt numFmtId="180" formatCode="_-* #,##0.00&quot;¥&quot;_-;\-* #,##0.00&quot;¥&quot;_-;_-* &quot;-&quot;??&quot;¥&quot;_-;_-@_-"/>
    <numFmt numFmtId="181" formatCode="&quot;\&quot;#,##0;[Red]&quot;\&quot;&quot;\&quot;&quot;\&quot;&quot;\&quot;&quot;\&quot;&quot;\&quot;&quot;\&quot;\-#,##0"/>
    <numFmt numFmtId="182" formatCode="mm/dd/yy_)"/>
    <numFmt numFmtId="183" formatCode="_-* #,##0&quot;¥&quot;_-;\-* #,##0&quot;¥&quot;_-;_-* &quot;-&quot;&quot;¥&quot;_-;_-@_-"/>
    <numFmt numFmtId="184" formatCode="mmm/yyyy;_-\ &quot;N/A&quot;_-;_-\ &quot;-&quot;_-"/>
    <numFmt numFmtId="185" formatCode="_-* #,##0.00_-;\-* #,##0.00_-;_-* &quot;-&quot;??_-;_-@_-"/>
    <numFmt numFmtId="186" formatCode="_(&quot;$&quot;* #,##0.0_);_(&quot;$&quot;* \(#,##0.0\);_(&quot;$&quot;* &quot;-&quot;??_);_(@_)"/>
    <numFmt numFmtId="187" formatCode="\$#,##0.00;\(\$#,##0.00\)"/>
    <numFmt numFmtId="188" formatCode="_([$€-2]* #,##0.00_);_([$€-2]* \(#,##0.00\);_([$€-2]* &quot;-&quot;??_)"/>
    <numFmt numFmtId="189" formatCode="mmm\ dd\,\ yy"/>
    <numFmt numFmtId="190" formatCode="_-#,###.00,_-;\(#,###.00,\);_-\ \ &quot;-&quot;_-;_-@_-"/>
    <numFmt numFmtId="191" formatCode="mmm/dd/yyyy;_-\ &quot;N/A&quot;_-;_-\ &quot;-&quot;_-"/>
    <numFmt numFmtId="192" formatCode="_-#,###,_-;\(#,###,\);_-\ \ &quot;-&quot;_-;_-@_-"/>
    <numFmt numFmtId="193" formatCode="&quot;$&quot;#,##0;\-&quot;$&quot;#,##0"/>
    <numFmt numFmtId="194" formatCode="_-#,##0.00_-;\(#,##0.00\);_-\ \ &quot;-&quot;_-;_-@_-"/>
    <numFmt numFmtId="195" formatCode="#,##0.0"/>
    <numFmt numFmtId="196" formatCode="_-#0&quot;.&quot;0000_-;\(#0&quot;.&quot;0000\);_-\ \ &quot;-&quot;_-;_-@_-"/>
    <numFmt numFmtId="197" formatCode="_-#,##0%_-;\(#,##0%\);_-\ &quot;-&quot;_-"/>
    <numFmt numFmtId="198" formatCode="_-#0&quot;.&quot;0,_-;\(#0&quot;.&quot;0,\);_-\ \ &quot;-&quot;_-;_-@_-"/>
    <numFmt numFmtId="199" formatCode="0.0%"/>
    <numFmt numFmtId="200" formatCode="#,##0\ &quot; &quot;;\(#,##0\)\ ;&quot;—&quot;&quot; &quot;&quot; &quot;&quot; &quot;&quot; &quot;"/>
    <numFmt numFmtId="201" formatCode="_-#,##0_-;\(#,##0\);_-\ \ &quot;-&quot;_-;_-@_-"/>
    <numFmt numFmtId="202" formatCode="_(&quot;$&quot;* #,##0_);_(&quot;$&quot;* \(#,##0\);_(&quot;$&quot;* &quot;-&quot;??_);_(@_)"/>
    <numFmt numFmtId="203" formatCode="_(&quot;$&quot;* #,##0.00_);_(&quot;$&quot;* \(#,##0.00\);_(&quot;$&quot;* &quot;-&quot;??_);_(@_)"/>
    <numFmt numFmtId="204" formatCode="_-* #,##0_-;\-* #,##0_-;_-* &quot;-&quot;??_-;_-@_-"/>
    <numFmt numFmtId="205" formatCode="_-&quot;$&quot;* #,##0_-;\-&quot;$&quot;* #,##0_-;_-&quot;$&quot;* &quot;-&quot;_-;_-@_-"/>
    <numFmt numFmtId="206" formatCode="yy\.mm\.dd"/>
    <numFmt numFmtId="207" formatCode="#,##0.00_ "/>
    <numFmt numFmtId="208" formatCode="#,##0_ "/>
  </numFmts>
  <fonts count="115">
    <font>
      <sz val="12"/>
      <name val="宋体"/>
      <family val="0"/>
    </font>
    <font>
      <sz val="11"/>
      <name val="宋体"/>
      <family val="0"/>
    </font>
    <font>
      <sz val="10"/>
      <name val="Arial"/>
      <family val="2"/>
    </font>
    <font>
      <sz val="9"/>
      <name val="黑体"/>
      <family val="3"/>
    </font>
    <font>
      <sz val="9"/>
      <name val="宋体"/>
      <family val="0"/>
    </font>
    <font>
      <sz val="18"/>
      <name val="黑体"/>
      <family val="3"/>
    </font>
    <font>
      <b/>
      <sz val="9"/>
      <name val="宋体"/>
      <family val="0"/>
    </font>
    <font>
      <b/>
      <sz val="10"/>
      <name val="宋体"/>
      <family val="0"/>
    </font>
    <font>
      <sz val="10"/>
      <name val="宋体"/>
      <family val="0"/>
    </font>
    <font>
      <b/>
      <sz val="10"/>
      <name val="Arial"/>
      <family val="2"/>
    </font>
    <font>
      <sz val="9"/>
      <name val="Arial"/>
      <family val="2"/>
    </font>
    <font>
      <sz val="8"/>
      <name val="Arial"/>
      <family val="2"/>
    </font>
    <font>
      <b/>
      <sz val="8"/>
      <name val="宋体"/>
      <family val="0"/>
    </font>
    <font>
      <sz val="8"/>
      <name val="宋体"/>
      <family val="0"/>
    </font>
    <font>
      <sz val="11"/>
      <color indexed="62"/>
      <name val="宋体"/>
      <family val="0"/>
    </font>
    <font>
      <sz val="11"/>
      <color indexed="9"/>
      <name val="宋体"/>
      <family val="0"/>
    </font>
    <font>
      <sz val="11"/>
      <color indexed="8"/>
      <name val="宋体"/>
      <family val="0"/>
    </font>
    <font>
      <sz val="11"/>
      <color indexed="17"/>
      <name val="宋体"/>
      <family val="0"/>
    </font>
    <font>
      <u val="single"/>
      <sz val="12"/>
      <color indexed="36"/>
      <name val="宋体"/>
      <family val="0"/>
    </font>
    <font>
      <sz val="11"/>
      <color indexed="42"/>
      <name val="宋体"/>
      <family val="0"/>
    </font>
    <font>
      <b/>
      <sz val="11"/>
      <color indexed="63"/>
      <name val="宋体"/>
      <family val="0"/>
    </font>
    <font>
      <b/>
      <sz val="11"/>
      <color indexed="8"/>
      <name val="宋体"/>
      <family val="0"/>
    </font>
    <font>
      <b/>
      <sz val="11"/>
      <name val="Helv"/>
      <family val="2"/>
    </font>
    <font>
      <b/>
      <sz val="11"/>
      <color indexed="52"/>
      <name val="宋体"/>
      <family val="0"/>
    </font>
    <font>
      <sz val="11"/>
      <color indexed="52"/>
      <name val="宋体"/>
      <family val="0"/>
    </font>
    <font>
      <sz val="12"/>
      <color indexed="17"/>
      <name val="宋体"/>
      <family val="0"/>
    </font>
    <font>
      <sz val="12"/>
      <color indexed="16"/>
      <name val="宋体"/>
      <family val="0"/>
    </font>
    <font>
      <sz val="11"/>
      <color indexed="20"/>
      <name val="宋体"/>
      <family val="0"/>
    </font>
    <font>
      <b/>
      <sz val="10"/>
      <name val="MS Sans Serif"/>
      <family val="2"/>
    </font>
    <font>
      <sz val="12"/>
      <name val="Times New Roman"/>
      <family val="1"/>
    </font>
    <font>
      <sz val="10"/>
      <color indexed="20"/>
      <name val="宋体"/>
      <family val="0"/>
    </font>
    <font>
      <sz val="12"/>
      <name val="MS Sans Serif"/>
      <family val="2"/>
    </font>
    <font>
      <sz val="8"/>
      <name val="Times New Roman"/>
      <family val="1"/>
    </font>
    <font>
      <sz val="11"/>
      <name val="ＭＳ Ｐゴシック"/>
      <family val="2"/>
    </font>
    <font>
      <sz val="11"/>
      <name val="Times New Roman"/>
      <family val="1"/>
    </font>
    <font>
      <sz val="10"/>
      <color indexed="8"/>
      <name val="MS Sans Serif"/>
      <family val="2"/>
    </font>
    <font>
      <sz val="10"/>
      <name val="Times New Roman"/>
      <family val="1"/>
    </font>
    <font>
      <sz val="12"/>
      <name val="Arial"/>
      <family val="2"/>
    </font>
    <font>
      <sz val="11"/>
      <color indexed="60"/>
      <name val="宋体"/>
      <family val="0"/>
    </font>
    <font>
      <sz val="11"/>
      <color indexed="16"/>
      <name val="宋体"/>
      <family val="0"/>
    </font>
    <font>
      <u val="single"/>
      <sz val="12"/>
      <color indexed="12"/>
      <name val="宋体"/>
      <family val="0"/>
    </font>
    <font>
      <sz val="10"/>
      <color indexed="16"/>
      <name val="MS Serif"/>
      <family val="1"/>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6"/>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2"/>
      <name val="Arial"/>
      <family val="2"/>
    </font>
    <font>
      <sz val="11"/>
      <color indexed="19"/>
      <name val="宋体"/>
      <family val="0"/>
    </font>
    <font>
      <sz val="11"/>
      <color indexed="54"/>
      <name val="宋体"/>
      <family val="0"/>
    </font>
    <font>
      <i/>
      <sz val="12"/>
      <name val="Times New Roman"/>
      <family val="1"/>
    </font>
    <font>
      <b/>
      <sz val="11"/>
      <color indexed="49"/>
      <name val="宋体"/>
      <family val="0"/>
    </font>
    <font>
      <b/>
      <sz val="8"/>
      <color indexed="8"/>
      <name val="Helv"/>
      <family val="2"/>
    </font>
    <font>
      <b/>
      <sz val="11"/>
      <color indexed="42"/>
      <name val="宋体"/>
      <family val="0"/>
    </font>
    <font>
      <sz val="10"/>
      <name val="MS Sans Serif"/>
      <family val="2"/>
    </font>
    <font>
      <u val="singleAccounting"/>
      <vertAlign val="subscript"/>
      <sz val="10"/>
      <name val="Times New Roman"/>
      <family val="1"/>
    </font>
    <font>
      <sz val="10"/>
      <color indexed="8"/>
      <name val="Arial"/>
      <family val="2"/>
    </font>
    <font>
      <b/>
      <sz val="13"/>
      <color indexed="49"/>
      <name val="宋体"/>
      <family val="0"/>
    </font>
    <font>
      <b/>
      <sz val="13"/>
      <color indexed="56"/>
      <name val="宋体"/>
      <family val="0"/>
    </font>
    <font>
      <sz val="10"/>
      <name val="楷体"/>
      <family val="3"/>
    </font>
    <font>
      <b/>
      <sz val="18"/>
      <color indexed="49"/>
      <name val="宋体"/>
      <family val="0"/>
    </font>
    <font>
      <b/>
      <sz val="11"/>
      <color indexed="56"/>
      <name val="宋体"/>
      <family val="0"/>
    </font>
    <font>
      <sz val="12"/>
      <name val="바탕체"/>
      <family val="3"/>
    </font>
    <font>
      <b/>
      <sz val="14"/>
      <color indexed="9"/>
      <name val="Times New Roman"/>
      <family val="1"/>
    </font>
    <font>
      <sz val="10"/>
      <color indexed="17"/>
      <name val="宋体"/>
      <family val="0"/>
    </font>
    <font>
      <b/>
      <sz val="12"/>
      <name val="MS Sans Serif"/>
      <family val="2"/>
    </font>
    <font>
      <b/>
      <sz val="13"/>
      <name val="Times New Roman"/>
      <family val="1"/>
    </font>
    <font>
      <sz val="7"/>
      <name val="Small Fonts"/>
      <family val="2"/>
    </font>
    <font>
      <sz val="11"/>
      <color indexed="17"/>
      <name val="Tahoma"/>
      <family val="2"/>
    </font>
    <font>
      <sz val="11"/>
      <name val="蹈框"/>
      <family val="0"/>
    </font>
    <font>
      <sz val="10"/>
      <name val="Tms Rmn"/>
      <family val="1"/>
    </font>
    <font>
      <b/>
      <sz val="15"/>
      <color indexed="49"/>
      <name val="宋体"/>
      <family val="0"/>
    </font>
    <font>
      <b/>
      <sz val="18"/>
      <color indexed="56"/>
      <name val="宋体"/>
      <family val="0"/>
    </font>
    <font>
      <b/>
      <sz val="14"/>
      <name val="楷体"/>
      <family val="3"/>
    </font>
    <font>
      <b/>
      <sz val="12"/>
      <name val="Helv"/>
      <family val="2"/>
    </font>
    <font>
      <b/>
      <sz val="10"/>
      <name val="Tms Rmn"/>
      <family val="1"/>
    </font>
    <font>
      <i/>
      <sz val="9"/>
      <name val="Times New Roman"/>
      <family val="1"/>
    </font>
    <font>
      <sz val="12"/>
      <name val="???"/>
      <family val="2"/>
    </font>
    <font>
      <sz val="10"/>
      <name val="Courier"/>
      <family val="3"/>
    </font>
    <font>
      <b/>
      <sz val="10"/>
      <name val="Helv"/>
      <family val="2"/>
    </font>
    <font>
      <b/>
      <sz val="8"/>
      <name val="Arial"/>
      <family val="2"/>
    </font>
    <font>
      <sz val="11"/>
      <color indexed="20"/>
      <name val="Tahoma"/>
      <family val="2"/>
    </font>
    <font>
      <b/>
      <sz val="18"/>
      <color indexed="62"/>
      <name val="宋体"/>
      <family val="0"/>
    </font>
    <font>
      <sz val="11"/>
      <color indexed="8"/>
      <name val="等线"/>
      <family val="0"/>
    </font>
    <font>
      <sz val="10"/>
      <name val="MS Serif"/>
      <family val="1"/>
    </font>
    <font>
      <sz val="20"/>
      <name val="Letter Gothic (W1)"/>
      <family val="2"/>
    </font>
    <font>
      <b/>
      <i/>
      <sz val="12"/>
      <name val="Times New Roman"/>
      <family val="1"/>
    </font>
    <font>
      <sz val="12"/>
      <color indexed="62"/>
      <name val="楷体_GB2312"/>
      <family val="3"/>
    </font>
    <font>
      <sz val="18"/>
      <name val="Times New Roman"/>
      <family val="1"/>
    </font>
    <font>
      <sz val="10"/>
      <color indexed="8"/>
      <name val="宋体"/>
      <family val="0"/>
    </font>
    <font>
      <sz val="10.5"/>
      <color indexed="8"/>
      <name val="宋体"/>
      <family val="0"/>
    </font>
    <font>
      <sz val="9"/>
      <color indexed="8"/>
      <name val="宋体"/>
      <family val="0"/>
    </font>
    <font>
      <b/>
      <sz val="10"/>
      <color indexed="8"/>
      <name val="宋体"/>
      <family val="0"/>
    </font>
    <font>
      <sz val="9"/>
      <color indexed="23"/>
      <name val="宋体"/>
      <family val="0"/>
    </font>
    <font>
      <b/>
      <sz val="9"/>
      <color indexed="8"/>
      <name val="宋体"/>
      <family val="0"/>
    </font>
    <font>
      <sz val="11"/>
      <color theme="1"/>
      <name val="Calibri"/>
      <family val="0"/>
    </font>
    <font>
      <sz val="10"/>
      <color theme="1"/>
      <name val="Calibri"/>
      <family val="0"/>
    </font>
    <font>
      <sz val="10.5"/>
      <color theme="1"/>
      <name val="宋体"/>
      <family val="0"/>
    </font>
    <font>
      <sz val="9"/>
      <name val="Calibri"/>
      <family val="0"/>
    </font>
    <font>
      <sz val="9"/>
      <color indexed="8"/>
      <name val="Calibri"/>
      <family val="0"/>
    </font>
    <font>
      <sz val="10"/>
      <color theme="1"/>
      <name val="宋体"/>
      <family val="0"/>
    </font>
    <font>
      <sz val="9"/>
      <name val="Cambria"/>
      <family val="0"/>
    </font>
    <font>
      <b/>
      <sz val="10"/>
      <color theme="1"/>
      <name val="宋体"/>
      <family val="0"/>
    </font>
    <font>
      <sz val="9"/>
      <color rgb="FF5C6166"/>
      <name val="Cambria"/>
      <family val="0"/>
    </font>
    <font>
      <b/>
      <sz val="9"/>
      <name val="Cambria"/>
      <family val="0"/>
    </font>
    <font>
      <b/>
      <sz val="10"/>
      <color rgb="FF000000"/>
      <name val="宋体"/>
      <family val="0"/>
    </font>
    <font>
      <sz val="10"/>
      <color rgb="FF000000"/>
      <name val="宋体"/>
      <family val="0"/>
    </font>
    <font>
      <b/>
      <sz val="9"/>
      <color rgb="FF000000"/>
      <name val="宋体"/>
      <family val="0"/>
    </font>
    <font>
      <sz val="9"/>
      <color rgb="FF000000"/>
      <name val="宋体"/>
      <family val="0"/>
    </font>
    <font>
      <b/>
      <sz val="9"/>
      <name val="Calibri"/>
      <family val="0"/>
    </font>
  </fonts>
  <fills count="42">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59"/>
        <bgColor indexed="64"/>
      </patternFill>
    </fill>
    <fill>
      <patternFill patternType="solid">
        <fgColor indexed="9"/>
        <bgColor indexed="64"/>
      </patternFill>
    </fill>
    <fill>
      <patternFill patternType="solid">
        <fgColor indexed="26"/>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61"/>
        <bgColor indexed="64"/>
      </patternFill>
    </fill>
    <fill>
      <patternFill patternType="solid">
        <fgColor indexed="36"/>
        <bgColor indexed="64"/>
      </patternFill>
    </fill>
    <fill>
      <patternFill patternType="solid">
        <fgColor indexed="24"/>
        <bgColor indexed="64"/>
      </patternFill>
    </fill>
    <fill>
      <patternFill patternType="solid">
        <fgColor indexed="52"/>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gray0625"/>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8"/>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D9D9D9"/>
        <bgColor indexed="64"/>
      </patternFill>
    </fill>
  </fills>
  <borders count="31">
    <border>
      <left/>
      <right/>
      <top/>
      <bottom/>
      <diagonal/>
    </border>
    <border>
      <left style="thin"/>
      <right style="thin"/>
      <top style="thin"/>
      <bottom style="thin"/>
    </border>
    <border>
      <left style="thin"/>
      <right style="thin"/>
      <top style="thin"/>
      <bottom/>
    </border>
    <border>
      <left/>
      <right/>
      <top style="medium"/>
      <bottom style="medium"/>
    </border>
    <border>
      <left/>
      <right/>
      <top style="thin"/>
      <bottom style="thin"/>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right/>
      <top style="thin"/>
      <bottom style="double"/>
    </border>
    <border>
      <left style="thin"/>
      <right style="thin"/>
      <top>
        <color indexed="63"/>
      </top>
      <bottom style="thin"/>
    </border>
    <border>
      <left/>
      <right/>
      <top/>
      <bottom style="medium">
        <color indexed="48"/>
      </bottom>
    </border>
    <border>
      <left/>
      <right/>
      <top/>
      <bottom style="thick">
        <color indexed="62"/>
      </bottom>
    </border>
    <border>
      <left/>
      <right/>
      <top/>
      <bottom style="thick">
        <color indexed="49"/>
      </bottom>
    </border>
    <border>
      <left/>
      <right/>
      <top/>
      <bottom style="thick">
        <color indexed="22"/>
      </bottom>
    </border>
    <border>
      <left/>
      <right/>
      <top/>
      <bottom style="medium">
        <color indexed="44"/>
      </bottom>
    </border>
    <border>
      <left/>
      <right/>
      <top/>
      <bottom style="medium">
        <color indexed="30"/>
      </bottom>
    </border>
    <border>
      <left/>
      <right/>
      <top/>
      <bottom style="medium">
        <color indexed="49"/>
      </bottom>
    </border>
    <border>
      <left>
        <color indexed="63"/>
      </left>
      <right style="thin"/>
      <top>
        <color indexed="63"/>
      </top>
      <bottom style="thin"/>
    </border>
    <border>
      <left/>
      <right/>
      <top style="thin">
        <color indexed="48"/>
      </top>
      <bottom style="double">
        <color indexed="48"/>
      </bottom>
    </border>
    <border>
      <left/>
      <right/>
      <top style="thin">
        <color indexed="62"/>
      </top>
      <bottom style="double">
        <color indexed="62"/>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double">
        <color indexed="8"/>
      </left>
      <right style="double">
        <color indexed="8"/>
      </right>
      <top style="double">
        <color indexed="8"/>
      </top>
      <bottom style="double">
        <color indexed="8"/>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32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85" fontId="2" fillId="0" borderId="1">
      <alignment/>
      <protection/>
    </xf>
    <xf numFmtId="185" fontId="2" fillId="0" borderId="1">
      <alignment/>
      <protection/>
    </xf>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82" fillId="0" borderId="0">
      <alignment/>
      <protection/>
    </xf>
    <xf numFmtId="49" fontId="36" fillId="0" borderId="0" applyProtection="0">
      <alignment horizontal="left"/>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9" fillId="0" borderId="0">
      <alignment/>
      <protection/>
    </xf>
    <xf numFmtId="0" fontId="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9" fillId="0" borderId="0">
      <alignment/>
      <protection/>
    </xf>
    <xf numFmtId="0" fontId="2" fillId="0" borderId="0">
      <alignment/>
      <protection locked="0"/>
    </xf>
    <xf numFmtId="0" fontId="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201" fontId="36" fillId="0" borderId="0" applyFill="0" applyBorder="0" applyProtection="0">
      <alignment horizontal="right"/>
    </xf>
    <xf numFmtId="194" fontId="36" fillId="0" borderId="0" applyFill="0" applyBorder="0" applyProtection="0">
      <alignment horizontal="right"/>
    </xf>
    <xf numFmtId="191" fontId="60" fillId="0" borderId="0" applyFill="0" applyBorder="0" applyProtection="0">
      <alignment horizontal="center"/>
    </xf>
    <xf numFmtId="184" fontId="60" fillId="0" borderId="0" applyFill="0" applyBorder="0" applyProtection="0">
      <alignment horizontal="center"/>
    </xf>
    <xf numFmtId="197" fontId="81" fillId="0" borderId="0" applyFill="0" applyBorder="0" applyProtection="0">
      <alignment horizontal="right"/>
    </xf>
    <xf numFmtId="192" fontId="36" fillId="0" borderId="0" applyFill="0" applyBorder="0" applyProtection="0">
      <alignment horizontal="right"/>
    </xf>
    <xf numFmtId="190" fontId="36" fillId="0" borderId="0" applyFill="0" applyBorder="0" applyProtection="0">
      <alignment horizontal="right"/>
    </xf>
    <xf numFmtId="198" fontId="36" fillId="0" borderId="0" applyFill="0" applyBorder="0" applyProtection="0">
      <alignment horizontal="right"/>
    </xf>
    <xf numFmtId="196" fontId="36" fillId="0" borderId="0" applyFill="0" applyBorder="0" applyProtection="0">
      <alignment horizontal="righ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12"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5" fillId="9"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0" fillId="0" borderId="0">
      <alignment vertical="center"/>
      <protection/>
    </xf>
    <xf numFmtId="0" fontId="0" fillId="0" borderId="0">
      <alignment vertical="center"/>
      <protection/>
    </xf>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5" fillId="9"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5" fillId="22"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5" fillId="1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2" fillId="0" borderId="0">
      <alignment horizontal="center" wrapText="1"/>
      <protection locked="0"/>
    </xf>
    <xf numFmtId="204" fontId="29" fillId="0" borderId="0" applyFill="0" applyBorder="0" applyAlignment="0">
      <protection/>
    </xf>
    <xf numFmtId="0" fontId="84" fillId="0" borderId="0">
      <alignment/>
      <protection/>
    </xf>
    <xf numFmtId="0" fontId="28" fillId="0" borderId="0" applyNumberFormat="0" applyFill="0" applyBorder="0" applyAlignment="0" applyProtection="0"/>
    <xf numFmtId="0" fontId="55" fillId="0" borderId="0" applyFill="0" applyBorder="0">
      <alignment horizontal="right"/>
      <protection/>
    </xf>
    <xf numFmtId="0" fontId="29" fillId="0" borderId="0" applyFill="0" applyBorder="0">
      <alignment horizontal="right"/>
      <protection/>
    </xf>
    <xf numFmtId="0" fontId="85" fillId="0" borderId="2">
      <alignment horizontal="center"/>
      <protection/>
    </xf>
    <xf numFmtId="181" fontId="2" fillId="0" borderId="0">
      <alignment/>
      <protection/>
    </xf>
    <xf numFmtId="181" fontId="2" fillId="0" borderId="0">
      <alignment/>
      <protection/>
    </xf>
    <xf numFmtId="181" fontId="2" fillId="0" borderId="0">
      <alignment/>
      <protection/>
    </xf>
    <xf numFmtId="181" fontId="2" fillId="0" borderId="0">
      <alignment/>
      <protection/>
    </xf>
    <xf numFmtId="181" fontId="2" fillId="0" borderId="0">
      <alignment/>
      <protection/>
    </xf>
    <xf numFmtId="181" fontId="2" fillId="0" borderId="0">
      <alignment/>
      <protection/>
    </xf>
    <xf numFmtId="181" fontId="2" fillId="0" borderId="0">
      <alignment/>
      <protection/>
    </xf>
    <xf numFmtId="181" fontId="2" fillId="0" borderId="0">
      <alignment/>
      <protection/>
    </xf>
    <xf numFmtId="41" fontId="2" fillId="0" borderId="0" applyFont="0" applyFill="0" applyBorder="0" applyAlignment="0" applyProtection="0"/>
    <xf numFmtId="185" fontId="36" fillId="0" borderId="0" applyFont="0" applyFill="0" applyBorder="0" applyAlignment="0" applyProtection="0"/>
    <xf numFmtId="195" fontId="36" fillId="0" borderId="0">
      <alignment/>
      <protection/>
    </xf>
    <xf numFmtId="0" fontId="89" fillId="0" borderId="0" applyNumberFormat="0" applyAlignment="0">
      <protection/>
    </xf>
    <xf numFmtId="0" fontId="89" fillId="0" borderId="0" applyNumberFormat="0" applyAlignment="0">
      <protection/>
    </xf>
    <xf numFmtId="0" fontId="83" fillId="0" borderId="0" applyNumberFormat="0" applyAlignment="0">
      <protection/>
    </xf>
    <xf numFmtId="0" fontId="83" fillId="0" borderId="0" applyNumberFormat="0" applyAlignment="0">
      <protection/>
    </xf>
    <xf numFmtId="205" fontId="2" fillId="0" borderId="0" applyFont="0" applyFill="0" applyBorder="0" applyAlignment="0" applyProtection="0"/>
    <xf numFmtId="203" fontId="90" fillId="0" borderId="0" applyFont="0" applyFill="0" applyBorder="0" applyAlignment="0" applyProtection="0"/>
    <xf numFmtId="187" fontId="36" fillId="0" borderId="0">
      <alignment/>
      <protection/>
    </xf>
    <xf numFmtId="15" fontId="59" fillId="0" borderId="0">
      <alignment/>
      <protection/>
    </xf>
    <xf numFmtId="0" fontId="41" fillId="0" borderId="0" applyNumberFormat="0" applyAlignment="0">
      <protection/>
    </xf>
    <xf numFmtId="0" fontId="41" fillId="0" borderId="0" applyNumberFormat="0" applyAlignment="0">
      <protection/>
    </xf>
    <xf numFmtId="0" fontId="11" fillId="24" borderId="1">
      <alignment/>
      <protection/>
    </xf>
    <xf numFmtId="0" fontId="11" fillId="24" borderId="1">
      <alignment/>
      <protection/>
    </xf>
    <xf numFmtId="188" fontId="36" fillId="0" borderId="0" applyFont="0" applyFill="0" applyBorder="0" applyAlignment="0" applyProtection="0"/>
    <xf numFmtId="0" fontId="2" fillId="0" borderId="0">
      <alignment/>
      <protection locked="0"/>
    </xf>
    <xf numFmtId="200" fontId="34" fillId="0" borderId="0">
      <alignment horizontal="righ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38" fontId="11" fillId="13" borderId="0" applyBorder="0" applyAlignment="0" applyProtection="0"/>
    <xf numFmtId="0" fontId="79" fillId="0" borderId="0">
      <alignment horizontal="left"/>
      <protection/>
    </xf>
    <xf numFmtId="0" fontId="52" fillId="0" borderId="3" applyNumberFormat="0" applyAlignment="0" applyProtection="0"/>
    <xf numFmtId="0" fontId="52" fillId="0" borderId="4">
      <alignment horizontal="left" vertical="center"/>
      <protection/>
    </xf>
    <xf numFmtId="0" fontId="52" fillId="0" borderId="4">
      <alignment horizontal="left" vertical="center"/>
      <protection/>
    </xf>
    <xf numFmtId="0" fontId="52" fillId="0" borderId="4">
      <alignment horizontal="left" vertical="center"/>
      <protection/>
    </xf>
    <xf numFmtId="10" fontId="11" fillId="5" borderId="1" applyBorder="0" applyAlignment="0" applyProtection="0"/>
    <xf numFmtId="10" fontId="11" fillId="5" borderId="1" applyBorder="0" applyAlignment="0" applyProtection="0"/>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176" fontId="0" fillId="25" borderId="0">
      <alignment/>
      <protection/>
    </xf>
    <xf numFmtId="0" fontId="55" fillId="3" borderId="0" applyNumberFormat="0" applyFont="0" applyBorder="0" applyAlignment="0" applyProtection="0"/>
    <xf numFmtId="38" fontId="93" fillId="0" borderId="0">
      <alignment/>
      <protection/>
    </xf>
    <xf numFmtId="38" fontId="71" fillId="0" borderId="0">
      <alignment/>
      <protection/>
    </xf>
    <xf numFmtId="38" fontId="91" fillId="0" borderId="0">
      <alignment/>
      <protection/>
    </xf>
    <xf numFmtId="38" fontId="55" fillId="0" borderId="0">
      <alignment/>
      <protection/>
    </xf>
    <xf numFmtId="0" fontId="34" fillId="0" borderId="0">
      <alignment/>
      <protection/>
    </xf>
    <xf numFmtId="0" fontId="34" fillId="0" borderId="0">
      <alignment/>
      <protection/>
    </xf>
    <xf numFmtId="0" fontId="29" fillId="0" borderId="0" applyFont="0" applyFill="0">
      <alignment horizontal="fill"/>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76" fontId="0" fillId="26" borderId="0">
      <alignment/>
      <protection/>
    </xf>
    <xf numFmtId="180" fontId="0" fillId="0" borderId="0" applyFont="0" applyFill="0" applyBorder="0" applyAlignment="0" applyProtection="0"/>
    <xf numFmtId="179" fontId="0" fillId="0" borderId="0" applyFont="0" applyFill="0" applyBorder="0" applyAlignment="0" applyProtection="0"/>
    <xf numFmtId="0" fontId="22" fillId="0" borderId="5">
      <alignment/>
      <protection/>
    </xf>
    <xf numFmtId="0" fontId="22" fillId="0" borderId="5">
      <alignment/>
      <protection/>
    </xf>
    <xf numFmtId="0" fontId="22" fillId="0" borderId="5">
      <alignment/>
      <protection/>
    </xf>
    <xf numFmtId="183" fontId="0" fillId="0" borderId="0" applyFont="0" applyFill="0" applyBorder="0" applyAlignment="0" applyProtection="0"/>
    <xf numFmtId="199" fontId="0" fillId="0" borderId="0" applyFont="0" applyFill="0" applyBorder="0" applyAlignment="0" applyProtection="0"/>
    <xf numFmtId="0" fontId="36" fillId="0" borderId="0">
      <alignment/>
      <protection/>
    </xf>
    <xf numFmtId="37" fontId="72" fillId="0" borderId="0">
      <alignment/>
      <protection/>
    </xf>
    <xf numFmtId="37" fontId="72" fillId="0" borderId="0">
      <alignment/>
      <protection/>
    </xf>
    <xf numFmtId="0" fontId="16" fillId="0" borderId="0">
      <alignment vertical="center"/>
      <protection/>
    </xf>
    <xf numFmtId="39" fontId="0" fillId="0" borderId="0">
      <alignment/>
      <protection/>
    </xf>
    <xf numFmtId="39" fontId="0" fillId="0" borderId="0">
      <alignment/>
      <protection/>
    </xf>
    <xf numFmtId="39" fontId="0" fillId="0" borderId="0">
      <alignment/>
      <protection/>
    </xf>
    <xf numFmtId="39" fontId="0" fillId="0" borderId="0">
      <alignment/>
      <protection/>
    </xf>
    <xf numFmtId="39" fontId="0" fillId="0" borderId="0">
      <alignment/>
      <protection/>
    </xf>
    <xf numFmtId="39" fontId="0" fillId="0" borderId="0">
      <alignment/>
      <protection/>
    </xf>
    <xf numFmtId="39" fontId="0" fillId="0" borderId="0">
      <alignment/>
      <protection/>
    </xf>
    <xf numFmtId="39"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36" fillId="0" borderId="0">
      <alignment/>
      <protection/>
    </xf>
    <xf numFmtId="0" fontId="35" fillId="0" borderId="0">
      <alignment/>
      <protection/>
    </xf>
    <xf numFmtId="0" fontId="16" fillId="6" borderId="6" applyNumberFormat="0" applyFont="0" applyAlignment="0" applyProtection="0"/>
    <xf numFmtId="185" fontId="2" fillId="0" borderId="0" applyFont="0" applyFill="0" applyBorder="0" applyAlignment="0" applyProtection="0"/>
    <xf numFmtId="178" fontId="2" fillId="0" borderId="0" applyFont="0" applyFill="0" applyBorder="0" applyAlignment="0" applyProtection="0"/>
    <xf numFmtId="14" fontId="32" fillId="0" borderId="0">
      <alignment horizontal="center" wrapText="1"/>
      <protection locked="0"/>
    </xf>
    <xf numFmtId="10" fontId="2" fillId="0" borderId="0" applyFont="0" applyFill="0" applyBorder="0" applyAlignment="0" applyProtection="0"/>
    <xf numFmtId="9" fontId="36" fillId="0" borderId="0" applyFont="0" applyFill="0" applyBorder="0" applyAlignment="0" applyProtection="0"/>
    <xf numFmtId="0" fontId="11" fillId="13" borderId="1">
      <alignment/>
      <protection/>
    </xf>
    <xf numFmtId="0" fontId="11" fillId="13" borderId="1">
      <alignment/>
      <protection/>
    </xf>
    <xf numFmtId="193" fontId="75" fillId="0" borderId="0">
      <alignment/>
      <protection/>
    </xf>
    <xf numFmtId="193" fontId="75" fillId="0" borderId="0">
      <alignment/>
      <protection/>
    </xf>
    <xf numFmtId="0" fontId="59" fillId="0" borderId="0" applyNumberFormat="0" applyFont="0" applyFill="0" applyBorder="0" applyAlignment="0" applyProtection="0"/>
    <xf numFmtId="0" fontId="28" fillId="0" borderId="5">
      <alignment horizontal="center"/>
      <protection/>
    </xf>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0" fontId="28" fillId="0" borderId="0" applyNumberFormat="0" applyFill="0" applyBorder="0" applyAlignment="0" applyProtection="0"/>
    <xf numFmtId="0" fontId="68" fillId="27" borderId="0" applyNumberFormat="0">
      <alignment/>
      <protection/>
    </xf>
    <xf numFmtId="0" fontId="70" fillId="0" borderId="1">
      <alignment horizontal="center"/>
      <protection/>
    </xf>
    <xf numFmtId="0" fontId="70" fillId="0" borderId="1">
      <alignment horizontal="center"/>
      <protection/>
    </xf>
    <xf numFmtId="0" fontId="70" fillId="0" borderId="0">
      <alignment horizontal="center" vertical="center"/>
      <protection/>
    </xf>
    <xf numFmtId="0" fontId="31" fillId="0" borderId="0" applyNumberFormat="0" applyFill="0">
      <alignment horizontal="left" vertical="center"/>
      <protection/>
    </xf>
    <xf numFmtId="0" fontId="31" fillId="0" borderId="0" applyNumberFormat="0" applyFill="0">
      <alignment horizontal="left" vertical="center"/>
      <protection/>
    </xf>
    <xf numFmtId="0" fontId="22" fillId="0" borderId="0">
      <alignment/>
      <protection/>
    </xf>
    <xf numFmtId="40" fontId="57" fillId="0" borderId="0" applyBorder="0">
      <alignment horizontal="right"/>
      <protection/>
    </xf>
    <xf numFmtId="0" fontId="80" fillId="28" borderId="7">
      <alignment/>
      <protection locked="0"/>
    </xf>
    <xf numFmtId="0" fontId="80" fillId="28" borderId="7">
      <alignment/>
      <protection locked="0"/>
    </xf>
    <xf numFmtId="0" fontId="37" fillId="0" borderId="8" applyProtection="0">
      <alignment/>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 fillId="0" borderId="9" applyNumberFormat="0" applyFill="0" applyProtection="0">
      <alignment horizontal="right"/>
    </xf>
    <xf numFmtId="0" fontId="44" fillId="0" borderId="0" applyNumberFormat="0" applyFill="0" applyBorder="0" applyAlignment="0" applyProtection="0"/>
    <xf numFmtId="0" fontId="47"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76" fillId="0" borderId="12" applyNumberFormat="0" applyFill="0" applyAlignment="0" applyProtection="0"/>
    <xf numFmtId="0" fontId="76" fillId="0" borderId="12"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8" fillId="0" borderId="10" applyNumberFormat="0" applyFill="0" applyAlignment="0" applyProtection="0"/>
    <xf numFmtId="0" fontId="63" fillId="0" borderId="13" applyNumberFormat="0" applyFill="0" applyAlignment="0" applyProtection="0"/>
    <xf numFmtId="0" fontId="63"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3" fillId="0" borderId="13" applyNumberFormat="0" applyFill="0" applyAlignment="0" applyProtection="0"/>
    <xf numFmtId="0" fontId="63" fillId="0" borderId="13" applyNumberFormat="0" applyFill="0" applyAlignment="0" applyProtection="0"/>
    <xf numFmtId="0" fontId="63" fillId="0" borderId="13" applyNumberFormat="0" applyFill="0" applyAlignment="0" applyProtection="0"/>
    <xf numFmtId="0" fontId="63"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42" fillId="0" borderId="14"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7" fillId="0" borderId="0" applyNumberFormat="0" applyFill="0" applyBorder="0" applyAlignment="0" applyProtection="0"/>
    <xf numFmtId="0" fontId="78" fillId="0" borderId="9" applyNumberFormat="0" applyFill="0" applyProtection="0">
      <alignment horizontal="center"/>
    </xf>
    <xf numFmtId="0" fontId="64" fillId="0" borderId="17" applyNumberFormat="0" applyFill="0" applyProtection="0">
      <alignment horizontal="center"/>
    </xf>
    <xf numFmtId="0" fontId="39"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39"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00" fillId="0" borderId="0">
      <alignment vertical="center"/>
      <protection/>
    </xf>
    <xf numFmtId="0" fontId="10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00" fillId="0" borderId="0">
      <alignment/>
      <protection/>
    </xf>
    <xf numFmtId="0" fontId="100" fillId="0" borderId="0">
      <alignment/>
      <protection/>
    </xf>
    <xf numFmtId="0" fontId="0" fillId="0" borderId="0">
      <alignment/>
      <protection/>
    </xf>
    <xf numFmtId="0" fontId="16" fillId="0" borderId="0">
      <alignment vertical="center"/>
      <protection/>
    </xf>
    <xf numFmtId="0" fontId="100" fillId="0" borderId="0">
      <alignment vertical="center"/>
      <protection/>
    </xf>
    <xf numFmtId="0" fontId="10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00" fillId="0" borderId="0">
      <alignment/>
      <protection/>
    </xf>
    <xf numFmtId="0" fontId="0" fillId="0" borderId="0">
      <alignment/>
      <protection/>
    </xf>
    <xf numFmtId="0" fontId="10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10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00" fillId="0" borderId="0">
      <alignment vertical="center"/>
      <protection/>
    </xf>
    <xf numFmtId="0" fontId="100" fillId="0" borderId="0">
      <alignment vertical="center"/>
      <protection/>
    </xf>
    <xf numFmtId="0" fontId="0" fillId="0" borderId="0">
      <alignment/>
      <protection/>
    </xf>
    <xf numFmtId="0" fontId="100" fillId="0" borderId="0">
      <alignment vertical="center"/>
      <protection/>
    </xf>
    <xf numFmtId="0" fontId="10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0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61" fillId="0" borderId="0">
      <alignment/>
      <protection/>
    </xf>
    <xf numFmtId="0" fontId="0" fillId="0" borderId="0">
      <alignment/>
      <protection/>
    </xf>
    <xf numFmtId="0" fontId="0" fillId="0" borderId="0">
      <alignment/>
      <protection/>
    </xf>
    <xf numFmtId="0" fontId="100" fillId="0" borderId="0">
      <alignment vertical="center"/>
      <protection/>
    </xf>
    <xf numFmtId="0" fontId="0" fillId="0" borderId="0">
      <alignment vertical="center"/>
      <protection/>
    </xf>
    <xf numFmtId="0" fontId="0" fillId="0" borderId="0">
      <alignment vertical="center"/>
      <protection/>
    </xf>
    <xf numFmtId="0" fontId="10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00" fillId="0" borderId="0">
      <alignment/>
      <protection/>
    </xf>
    <xf numFmtId="0" fontId="100" fillId="0" borderId="0">
      <alignment vertical="center"/>
      <protection/>
    </xf>
    <xf numFmtId="0" fontId="10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00" fillId="0" borderId="0">
      <alignment vertical="center"/>
      <protection/>
    </xf>
    <xf numFmtId="0" fontId="100" fillId="0" borderId="0">
      <alignment vertical="center"/>
      <protection/>
    </xf>
    <xf numFmtId="0" fontId="0" fillId="0" borderId="0">
      <alignment/>
      <protection/>
    </xf>
    <xf numFmtId="0" fontId="0" fillId="0" borderId="0">
      <alignment/>
      <protection/>
    </xf>
    <xf numFmtId="0" fontId="100" fillId="0" borderId="0">
      <alignment/>
      <protection/>
    </xf>
    <xf numFmtId="0" fontId="0" fillId="0" borderId="0">
      <alignment vertical="center"/>
      <protection/>
    </xf>
    <xf numFmtId="0" fontId="100" fillId="0" borderId="0">
      <alignment/>
      <protection/>
    </xf>
    <xf numFmtId="0" fontId="16" fillId="0" borderId="0">
      <alignment vertical="center"/>
      <protection/>
    </xf>
    <xf numFmtId="0" fontId="16" fillId="0" borderId="0">
      <alignment vertical="center"/>
      <protection/>
    </xf>
    <xf numFmtId="0" fontId="100" fillId="0" borderId="0">
      <alignment/>
      <protection/>
    </xf>
    <xf numFmtId="0" fontId="0" fillId="0" borderId="0">
      <alignment/>
      <protection/>
    </xf>
    <xf numFmtId="0" fontId="0" fillId="0" borderId="0">
      <alignment/>
      <protection/>
    </xf>
    <xf numFmtId="0" fontId="0" fillId="0" borderId="0">
      <alignment vertical="center"/>
      <protection/>
    </xf>
    <xf numFmtId="0" fontId="100" fillId="0" borderId="0">
      <alignment/>
      <protection/>
    </xf>
    <xf numFmtId="0" fontId="0" fillId="0" borderId="0">
      <alignment/>
      <protection/>
    </xf>
    <xf numFmtId="0" fontId="0" fillId="0" borderId="0">
      <alignment/>
      <protection/>
    </xf>
    <xf numFmtId="0" fontId="100" fillId="0" borderId="0">
      <alignment/>
      <protection/>
    </xf>
    <xf numFmtId="0" fontId="0" fillId="0" borderId="0">
      <alignment/>
      <protection/>
    </xf>
    <xf numFmtId="0" fontId="61" fillId="0" borderId="0">
      <alignment/>
      <protection/>
    </xf>
    <xf numFmtId="0" fontId="0" fillId="0" borderId="0">
      <alignment vertical="center"/>
      <protection/>
    </xf>
    <xf numFmtId="0" fontId="0" fillId="0" borderId="0">
      <alignment vertical="center"/>
      <protection/>
    </xf>
    <xf numFmtId="0" fontId="61" fillId="0" borderId="0">
      <alignment/>
      <protection/>
    </xf>
    <xf numFmtId="0" fontId="100" fillId="0" borderId="0">
      <alignment vertical="center"/>
      <protection/>
    </xf>
    <xf numFmtId="0" fontId="10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vertical="center"/>
      <protection/>
    </xf>
    <xf numFmtId="0" fontId="100" fillId="0" borderId="0">
      <alignment vertical="center"/>
      <protection/>
    </xf>
    <xf numFmtId="0" fontId="10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00" fillId="0" borderId="0">
      <alignment vertical="center"/>
      <protection/>
    </xf>
    <xf numFmtId="0" fontId="0" fillId="0" borderId="0">
      <alignment vertical="center"/>
      <protection/>
    </xf>
    <xf numFmtId="0" fontId="0" fillId="0" borderId="0">
      <alignment vertical="center"/>
      <protection/>
    </xf>
    <xf numFmtId="0" fontId="10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0" fillId="0" borderId="0">
      <alignment vertical="center"/>
      <protection/>
    </xf>
    <xf numFmtId="0" fontId="10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00" fillId="0" borderId="0">
      <alignment vertical="center"/>
      <protection/>
    </xf>
    <xf numFmtId="0" fontId="100" fillId="0" borderId="0">
      <alignment vertical="center"/>
      <protection/>
    </xf>
    <xf numFmtId="0" fontId="0" fillId="0" borderId="0">
      <alignment/>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61" fillId="0" borderId="0">
      <alignment/>
      <protection/>
    </xf>
    <xf numFmtId="0" fontId="100" fillId="0" borderId="0">
      <alignment vertical="center"/>
      <protection/>
    </xf>
    <xf numFmtId="0" fontId="100" fillId="0" borderId="0">
      <alignment vertical="center"/>
      <protection/>
    </xf>
    <xf numFmtId="0" fontId="0" fillId="0" borderId="0">
      <alignment vertical="center"/>
      <protection/>
    </xf>
    <xf numFmtId="0" fontId="0" fillId="0" borderId="0">
      <alignment vertical="center"/>
      <protection/>
    </xf>
    <xf numFmtId="0" fontId="61" fillId="0" borderId="0">
      <alignment/>
      <protection/>
    </xf>
    <xf numFmtId="0" fontId="16"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16" fillId="0" borderId="0">
      <alignment vertical="center"/>
      <protection/>
    </xf>
    <xf numFmtId="0" fontId="61" fillId="0" borderId="0">
      <alignment/>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00" fillId="0" borderId="0">
      <alignment/>
      <protection/>
    </xf>
    <xf numFmtId="0" fontId="0" fillId="0" borderId="0">
      <alignment/>
      <protection/>
    </xf>
    <xf numFmtId="0" fontId="0" fillId="0" borderId="0">
      <alignment/>
      <protection/>
    </xf>
    <xf numFmtId="0" fontId="100" fillId="0" borderId="0">
      <alignment/>
      <protection/>
    </xf>
    <xf numFmtId="0" fontId="100" fillId="0" borderId="0">
      <alignment/>
      <protection/>
    </xf>
    <xf numFmtId="0" fontId="0" fillId="0" borderId="0">
      <alignment/>
      <protection/>
    </xf>
    <xf numFmtId="0" fontId="0" fillId="0" borderId="0">
      <alignment/>
      <protection/>
    </xf>
    <xf numFmtId="0" fontId="100" fillId="0" borderId="0">
      <alignment/>
      <protection/>
    </xf>
    <xf numFmtId="0" fontId="100" fillId="0" borderId="0">
      <alignment/>
      <protection/>
    </xf>
    <xf numFmtId="0" fontId="0" fillId="0" borderId="0">
      <alignment/>
      <protection/>
    </xf>
    <xf numFmtId="0" fontId="0" fillId="0" borderId="0">
      <alignment/>
      <protection/>
    </xf>
    <xf numFmtId="0" fontId="100" fillId="0" borderId="0">
      <alignment/>
      <protection/>
    </xf>
    <xf numFmtId="0" fontId="100" fillId="0" borderId="0">
      <alignment/>
      <protection/>
    </xf>
    <xf numFmtId="0" fontId="0" fillId="0" borderId="0">
      <alignment/>
      <protection/>
    </xf>
    <xf numFmtId="0" fontId="0" fillId="0" borderId="0">
      <alignment/>
      <protection/>
    </xf>
    <xf numFmtId="0" fontId="100" fillId="0" borderId="0">
      <alignment/>
      <protection/>
    </xf>
    <xf numFmtId="0" fontId="100" fillId="0" borderId="0">
      <alignment/>
      <protection/>
    </xf>
    <xf numFmtId="0" fontId="0" fillId="0" borderId="0">
      <alignment/>
      <protection/>
    </xf>
    <xf numFmtId="0" fontId="0" fillId="0" borderId="0">
      <alignment/>
      <protection/>
    </xf>
    <xf numFmtId="0" fontId="10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0" fillId="0" borderId="0">
      <alignment/>
      <protection/>
    </xf>
    <xf numFmtId="0" fontId="100" fillId="0" borderId="0">
      <alignment/>
      <protection/>
    </xf>
    <xf numFmtId="0" fontId="0" fillId="0" borderId="0">
      <alignment/>
      <protection/>
    </xf>
    <xf numFmtId="0" fontId="0" fillId="0" borderId="0">
      <alignment/>
      <protection/>
    </xf>
    <xf numFmtId="0" fontId="0" fillId="0" borderId="0">
      <alignment vertical="center"/>
      <protection/>
    </xf>
    <xf numFmtId="0" fontId="100" fillId="0" borderId="0">
      <alignment/>
      <protection/>
    </xf>
    <xf numFmtId="0" fontId="0" fillId="0" borderId="0">
      <alignment/>
      <protection/>
    </xf>
    <xf numFmtId="0" fontId="0" fillId="0" borderId="0">
      <alignment/>
      <protection/>
    </xf>
    <xf numFmtId="0" fontId="100" fillId="0" borderId="0">
      <alignment/>
      <protection/>
    </xf>
    <xf numFmtId="0" fontId="100" fillId="0" borderId="0">
      <alignment vertical="center"/>
      <protection/>
    </xf>
    <xf numFmtId="0" fontId="0" fillId="0" borderId="0">
      <alignment/>
      <protection/>
    </xf>
    <xf numFmtId="0" fontId="0" fillId="0" borderId="0">
      <alignment/>
      <protection/>
    </xf>
    <xf numFmtId="0" fontId="100" fillId="0" borderId="0">
      <alignment vertical="center"/>
      <protection/>
    </xf>
    <xf numFmtId="0" fontId="2" fillId="0" borderId="0">
      <alignment/>
      <protection/>
    </xf>
    <xf numFmtId="0" fontId="0" fillId="0" borderId="0">
      <alignment/>
      <protection/>
    </xf>
    <xf numFmtId="0" fontId="0" fillId="0" borderId="0">
      <alignment/>
      <protection/>
    </xf>
    <xf numFmtId="0" fontId="100" fillId="0" borderId="0">
      <alignment/>
      <protection/>
    </xf>
    <xf numFmtId="0" fontId="0" fillId="0" borderId="0">
      <alignment/>
      <protection/>
    </xf>
    <xf numFmtId="0" fontId="0" fillId="0" borderId="0">
      <alignment/>
      <protection/>
    </xf>
    <xf numFmtId="0" fontId="10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10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10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00" fillId="0" borderId="0">
      <alignment/>
      <protection/>
    </xf>
    <xf numFmtId="0" fontId="10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00"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lignment vertical="center"/>
      <protection/>
    </xf>
    <xf numFmtId="0" fontId="0" fillId="0" borderId="0" applyFill="0">
      <alignment vertical="center"/>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vertical="center"/>
      <protection/>
    </xf>
    <xf numFmtId="0" fontId="0" fillId="0" borderId="0">
      <alignment/>
      <protection/>
    </xf>
    <xf numFmtId="0" fontId="0" fillId="0" borderId="0">
      <alignment/>
      <protection/>
    </xf>
    <xf numFmtId="0" fontId="16" fillId="0" borderId="0">
      <alignment/>
      <protection/>
    </xf>
    <xf numFmtId="0" fontId="16"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vertical="center"/>
      <protection/>
    </xf>
    <xf numFmtId="0" fontId="0" fillId="0" borderId="0">
      <alignment/>
      <protection/>
    </xf>
    <xf numFmtId="0" fontId="0" fillId="0" borderId="0">
      <alignment/>
      <protection/>
    </xf>
    <xf numFmtId="0" fontId="16" fillId="0" borderId="0">
      <alignment/>
      <protection/>
    </xf>
    <xf numFmtId="0" fontId="16"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vertical="center"/>
      <protection/>
    </xf>
    <xf numFmtId="0" fontId="0" fillId="0" borderId="0">
      <alignment/>
      <protection/>
    </xf>
    <xf numFmtId="0" fontId="0" fillId="0" borderId="0">
      <alignment/>
      <protection/>
    </xf>
    <xf numFmtId="0" fontId="16" fillId="0" borderId="0">
      <alignment/>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00" fillId="0" borderId="0">
      <alignment vertical="center"/>
      <protection/>
    </xf>
    <xf numFmtId="0" fontId="0" fillId="0" borderId="0">
      <alignment/>
      <protection/>
    </xf>
    <xf numFmtId="0" fontId="0" fillId="0" borderId="0">
      <alignment/>
      <protection/>
    </xf>
    <xf numFmtId="0" fontId="10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00" fillId="0" borderId="0">
      <alignment/>
      <protection/>
    </xf>
    <xf numFmtId="0" fontId="0" fillId="0" borderId="0">
      <alignment/>
      <protection/>
    </xf>
    <xf numFmtId="0" fontId="0" fillId="0" borderId="0">
      <alignment/>
      <protection/>
    </xf>
    <xf numFmtId="0" fontId="100" fillId="0" borderId="0">
      <alignment/>
      <protection/>
    </xf>
    <xf numFmtId="0" fontId="100" fillId="0" borderId="0">
      <alignment/>
      <protection/>
    </xf>
    <xf numFmtId="0" fontId="0" fillId="0" borderId="0">
      <alignment/>
      <protection/>
    </xf>
    <xf numFmtId="0" fontId="0" fillId="0" borderId="0">
      <alignment/>
      <protection/>
    </xf>
    <xf numFmtId="0" fontId="100" fillId="0" borderId="0">
      <alignment/>
      <protection/>
    </xf>
    <xf numFmtId="0" fontId="100" fillId="0" borderId="0">
      <alignment/>
      <protection/>
    </xf>
    <xf numFmtId="0" fontId="0" fillId="0" borderId="0">
      <alignment/>
      <protection/>
    </xf>
    <xf numFmtId="0" fontId="0" fillId="0" borderId="0">
      <alignment/>
      <protection/>
    </xf>
    <xf numFmtId="0" fontId="10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00" fillId="0" borderId="0">
      <alignment vertical="center"/>
      <protection/>
    </xf>
    <xf numFmtId="0" fontId="10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00"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100" fillId="0" borderId="0">
      <alignment vertical="center"/>
      <protection/>
    </xf>
    <xf numFmtId="0" fontId="100" fillId="0" borderId="0">
      <alignment vertical="center"/>
      <protection/>
    </xf>
    <xf numFmtId="0" fontId="0" fillId="0" borderId="0">
      <alignment/>
      <protection/>
    </xf>
    <xf numFmtId="0" fontId="100" fillId="0" borderId="0">
      <alignment/>
      <protection/>
    </xf>
    <xf numFmtId="0" fontId="100" fillId="0" borderId="0">
      <alignment/>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1" fillId="0" borderId="0">
      <alignment vertical="center"/>
      <protection/>
    </xf>
    <xf numFmtId="0" fontId="10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xf numFmtId="0" fontId="0" fillId="0" borderId="0" applyFill="0">
      <alignment vertical="center"/>
      <protection/>
    </xf>
    <xf numFmtId="0" fontId="0" fillId="0" borderId="0" applyFill="0">
      <alignment vertical="center"/>
      <protection/>
    </xf>
    <xf numFmtId="0" fontId="102" fillId="0" borderId="0">
      <alignment vertical="center"/>
      <protection/>
    </xf>
    <xf numFmtId="0" fontId="0" fillId="0" borderId="0">
      <alignment/>
      <protection/>
    </xf>
    <xf numFmtId="0" fontId="16" fillId="0" borderId="0">
      <alignment vertical="center"/>
      <protection/>
    </xf>
    <xf numFmtId="0" fontId="100" fillId="0" borderId="0">
      <alignment vertical="center"/>
      <protection/>
    </xf>
    <xf numFmtId="0" fontId="100" fillId="0" borderId="0">
      <alignment vertical="center"/>
      <protection/>
    </xf>
    <xf numFmtId="0" fontId="0"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100" fillId="0" borderId="0">
      <alignment/>
      <protection/>
    </xf>
    <xf numFmtId="0" fontId="10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00" fillId="0" borderId="0">
      <alignment vertical="center"/>
      <protection/>
    </xf>
    <xf numFmtId="0" fontId="10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vertical="center"/>
      <protection/>
    </xf>
    <xf numFmtId="0" fontId="100"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00" fillId="0" borderId="0">
      <alignment vertical="center"/>
      <protection/>
    </xf>
    <xf numFmtId="0" fontId="100" fillId="0" borderId="0">
      <alignment vertical="center"/>
      <protection/>
    </xf>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8" fillId="0" borderId="0" applyNumberFormat="0" applyFill="0" applyBorder="0" applyAlignment="0" applyProtection="0"/>
    <xf numFmtId="0" fontId="8" fillId="0" borderId="0" applyFill="0" applyBorder="0" applyAlignment="0">
      <protection/>
    </xf>
    <xf numFmtId="0" fontId="8" fillId="0" borderId="0" applyFill="0" applyBorder="0" applyAlignment="0">
      <protection/>
    </xf>
    <xf numFmtId="0" fontId="8" fillId="0" borderId="0" applyFill="0" applyBorder="0" applyAlignment="0">
      <protection/>
    </xf>
    <xf numFmtId="0" fontId="8" fillId="0" borderId="0" applyFill="0" applyBorder="0" applyAlignment="0">
      <protection/>
    </xf>
    <xf numFmtId="0" fontId="8" fillId="0" borderId="0" applyFill="0" applyBorder="0" applyAlignment="0">
      <protection/>
    </xf>
    <xf numFmtId="0" fontId="8" fillId="0" borderId="0" applyFill="0" applyBorder="0" applyAlignment="0">
      <protection/>
    </xf>
    <xf numFmtId="0" fontId="8" fillId="0" borderId="0" applyFill="0" applyBorder="0" applyAlignment="0">
      <protection/>
    </xf>
    <xf numFmtId="0" fontId="8" fillId="0" borderId="0" applyFill="0" applyBorder="0" applyAlignment="0">
      <protection/>
    </xf>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1" fillId="0" borderId="18"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44" fontId="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0" fontId="49" fillId="5"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5" borderId="21" applyNumberFormat="0" applyAlignment="0" applyProtection="0"/>
    <xf numFmtId="0" fontId="23" fillId="5" borderId="21" applyNumberFormat="0" applyAlignment="0" applyProtection="0"/>
    <xf numFmtId="0" fontId="23" fillId="5" borderId="21" applyNumberFormat="0" applyAlignment="0" applyProtection="0"/>
    <xf numFmtId="0" fontId="23" fillId="5" borderId="21" applyNumberFormat="0" applyAlignment="0" applyProtection="0"/>
    <xf numFmtId="0" fontId="23" fillId="5" borderId="21" applyNumberFormat="0" applyAlignment="0" applyProtection="0"/>
    <xf numFmtId="0" fontId="23" fillId="5" borderId="21" applyNumberFormat="0" applyAlignment="0" applyProtection="0"/>
    <xf numFmtId="0" fontId="23" fillId="5" borderId="21" applyNumberFormat="0" applyAlignment="0" applyProtection="0"/>
    <xf numFmtId="0" fontId="23" fillId="5" borderId="21" applyNumberFormat="0" applyAlignment="0" applyProtection="0"/>
    <xf numFmtId="0" fontId="23" fillId="5" borderId="21" applyNumberFormat="0" applyAlignment="0" applyProtection="0"/>
    <xf numFmtId="0" fontId="23" fillId="5" borderId="21" applyNumberFormat="0" applyAlignment="0" applyProtection="0"/>
    <xf numFmtId="0" fontId="23" fillId="5" borderId="21" applyNumberFormat="0" applyAlignment="0" applyProtection="0"/>
    <xf numFmtId="0" fontId="23" fillId="5"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13" borderId="21" applyNumberFormat="0" applyAlignment="0" applyProtection="0"/>
    <xf numFmtId="0" fontId="23" fillId="5" borderId="21" applyNumberFormat="0" applyAlignment="0" applyProtection="0"/>
    <xf numFmtId="0" fontId="23" fillId="5" borderId="21" applyNumberFormat="0" applyAlignment="0" applyProtection="0"/>
    <xf numFmtId="0" fontId="23" fillId="5" borderId="21" applyNumberFormat="0" applyAlignment="0" applyProtection="0"/>
    <xf numFmtId="0" fontId="23" fillId="5" borderId="21" applyNumberFormat="0" applyAlignment="0" applyProtection="0"/>
    <xf numFmtId="0" fontId="23" fillId="5" borderId="21" applyNumberFormat="0" applyAlignment="0" applyProtection="0"/>
    <xf numFmtId="0" fontId="23" fillId="5" borderId="21" applyNumberFormat="0" applyAlignment="0" applyProtection="0"/>
    <xf numFmtId="0" fontId="100" fillId="5" borderId="21" applyNumberFormat="0" applyAlignment="0" applyProtection="0"/>
    <xf numFmtId="0" fontId="100" fillId="5" borderId="21" applyNumberFormat="0" applyAlignment="0" applyProtection="0"/>
    <xf numFmtId="0" fontId="100" fillId="5" borderId="21" applyNumberFormat="0" applyAlignment="0" applyProtection="0"/>
    <xf numFmtId="0" fontId="100" fillId="5" borderId="21" applyNumberFormat="0" applyAlignment="0" applyProtection="0"/>
    <xf numFmtId="0" fontId="100" fillId="5" borderId="21" applyNumberFormat="0" applyAlignment="0" applyProtection="0"/>
    <xf numFmtId="0" fontId="100" fillId="5" borderId="21" applyNumberFormat="0" applyAlignment="0" applyProtection="0"/>
    <xf numFmtId="0" fontId="100" fillId="5" borderId="21" applyNumberFormat="0" applyAlignment="0" applyProtection="0"/>
    <xf numFmtId="0" fontId="100" fillId="5" borderId="21" applyNumberFormat="0" applyAlignment="0" applyProtection="0"/>
    <xf numFmtId="0" fontId="50" fillId="32" borderId="22" applyNumberFormat="0" applyAlignment="0" applyProtection="0"/>
    <xf numFmtId="0" fontId="50" fillId="32" borderId="22" applyNumberFormat="0" applyAlignment="0" applyProtection="0"/>
    <xf numFmtId="0" fontId="50" fillId="32" borderId="22" applyNumberFormat="0" applyAlignment="0" applyProtection="0"/>
    <xf numFmtId="0" fontId="50" fillId="32" borderId="22" applyNumberFormat="0" applyAlignment="0" applyProtection="0"/>
    <xf numFmtId="0" fontId="58" fillId="32" borderId="23" applyNumberFormat="0" applyAlignment="0" applyProtection="0"/>
    <xf numFmtId="0" fontId="58" fillId="32" borderId="23" applyNumberFormat="0" applyAlignment="0" applyProtection="0"/>
    <xf numFmtId="0" fontId="58" fillId="32" borderId="23" applyNumberFormat="0" applyAlignment="0" applyProtection="0"/>
    <xf numFmtId="0" fontId="58" fillId="32" borderId="23" applyNumberFormat="0" applyAlignment="0" applyProtection="0"/>
    <xf numFmtId="0" fontId="58" fillId="32" borderId="23" applyNumberFormat="0" applyAlignment="0" applyProtection="0"/>
    <xf numFmtId="0" fontId="58" fillId="32" borderId="23" applyNumberFormat="0" applyAlignment="0" applyProtection="0"/>
    <xf numFmtId="0" fontId="50" fillId="32" borderId="22" applyNumberFormat="0" applyAlignment="0" applyProtection="0"/>
    <xf numFmtId="0" fontId="50" fillId="32" borderId="22" applyNumberFormat="0" applyAlignment="0" applyProtection="0"/>
    <xf numFmtId="0" fontId="50" fillId="32" borderId="22" applyNumberFormat="0" applyAlignment="0" applyProtection="0"/>
    <xf numFmtId="0" fontId="50" fillId="32" borderId="22" applyNumberFormat="0" applyAlignment="0" applyProtection="0"/>
    <xf numFmtId="0" fontId="50" fillId="32" borderId="22" applyNumberFormat="0" applyAlignment="0" applyProtection="0"/>
    <xf numFmtId="0" fontId="50" fillId="32" borderId="22" applyNumberFormat="0" applyAlignment="0" applyProtection="0"/>
    <xf numFmtId="0" fontId="58" fillId="32" borderId="22" applyNumberFormat="0" applyAlignment="0" applyProtection="0"/>
    <xf numFmtId="0" fontId="58" fillId="32" borderId="22" applyNumberFormat="0" applyAlignment="0" applyProtection="0"/>
    <xf numFmtId="0" fontId="58" fillId="32" borderId="22" applyNumberFormat="0" applyAlignment="0" applyProtection="0"/>
    <xf numFmtId="0" fontId="58" fillId="32" borderId="22" applyNumberFormat="0" applyAlignment="0" applyProtection="0"/>
    <xf numFmtId="0" fontId="58" fillId="32" borderId="22" applyNumberFormat="0" applyAlignment="0" applyProtection="0"/>
    <xf numFmtId="0" fontId="58" fillId="32" borderId="22" applyNumberFormat="0" applyAlignment="0" applyProtection="0"/>
    <xf numFmtId="0" fontId="100" fillId="32" borderId="23" applyNumberFormat="0" applyAlignment="0" applyProtection="0"/>
    <xf numFmtId="0" fontId="100" fillId="32" borderId="23" applyNumberFormat="0" applyAlignment="0" applyProtection="0"/>
    <xf numFmtId="0" fontId="100" fillId="32" borderId="23" applyNumberFormat="0" applyAlignment="0" applyProtection="0"/>
    <xf numFmtId="0" fontId="100" fillId="32" borderId="23"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64" fillId="0" borderId="17" applyNumberFormat="0" applyFill="0" applyProtection="0">
      <alignment horizontal="left"/>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1"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100" fillId="0" borderId="24" applyNumberFormat="0" applyFill="0" applyAlignment="0" applyProtection="0"/>
    <xf numFmtId="0" fontId="100" fillId="0" borderId="24" applyNumberFormat="0" applyFill="0" applyAlignment="0" applyProtection="0"/>
    <xf numFmtId="202" fontId="0" fillId="0" borderId="0" applyFont="0" applyFill="0" applyBorder="0" applyAlignment="0" applyProtection="0"/>
    <xf numFmtId="189" fontId="0" fillId="0" borderId="0" applyFont="0" applyFill="0" applyBorder="0" applyAlignment="0" applyProtection="0"/>
    <xf numFmtId="186" fontId="0" fillId="0" borderId="0" applyFont="0" applyFill="0" applyBorder="0" applyAlignment="0" applyProtection="0"/>
    <xf numFmtId="182" fontId="0" fillId="0" borderId="0" applyFont="0" applyFill="0" applyBorder="0" applyAlignment="0" applyProtection="0"/>
    <xf numFmtId="0" fontId="36" fillId="0" borderId="0">
      <alignment/>
      <protection/>
    </xf>
    <xf numFmtId="41" fontId="36" fillId="0" borderId="0" applyFont="0" applyFill="0" applyBorder="0" applyAlignment="0" applyProtection="0"/>
    <xf numFmtId="43" fontId="36"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74" fillId="0" borderId="0">
      <alignment/>
      <protection/>
    </xf>
    <xf numFmtId="0" fontId="15" fillId="3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00" fillId="19" borderId="0" applyNumberFormat="0" applyBorder="0" applyAlignment="0" applyProtection="0"/>
    <xf numFmtId="0" fontId="100" fillId="19" borderId="0" applyNumberFormat="0" applyBorder="0" applyAlignment="0" applyProtection="0"/>
    <xf numFmtId="0" fontId="100" fillId="19" borderId="0" applyNumberFormat="0" applyBorder="0" applyAlignment="0" applyProtection="0"/>
    <xf numFmtId="0" fontId="100" fillId="19"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5" fillId="32"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15" fillId="27"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00" fillId="19" borderId="0" applyNumberFormat="0" applyBorder="0" applyAlignment="0" applyProtection="0"/>
    <xf numFmtId="0" fontId="100" fillId="19" borderId="0" applyNumberFormat="0" applyBorder="0" applyAlignment="0" applyProtection="0"/>
    <xf numFmtId="0" fontId="100" fillId="19" borderId="0" applyNumberFormat="0" applyBorder="0" applyAlignment="0" applyProtection="0"/>
    <xf numFmtId="0" fontId="100" fillId="19" borderId="0" applyNumberFormat="0" applyBorder="0" applyAlignment="0" applyProtection="0"/>
    <xf numFmtId="0" fontId="15" fillId="37"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206" fontId="2" fillId="0" borderId="17" applyFill="0" applyProtection="0">
      <alignment horizontal="right"/>
    </xf>
    <xf numFmtId="0" fontId="2" fillId="0" borderId="9" applyNumberFormat="0" applyFill="0" applyProtection="0">
      <alignment horizontal="left"/>
    </xf>
    <xf numFmtId="0" fontId="53"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20" fillId="5" borderId="25" applyNumberFormat="0" applyAlignment="0" applyProtection="0"/>
    <xf numFmtId="0" fontId="20" fillId="13" borderId="25" applyNumberFormat="0" applyAlignment="0" applyProtection="0"/>
    <xf numFmtId="0" fontId="20" fillId="13" borderId="25" applyNumberFormat="0" applyAlignment="0" applyProtection="0"/>
    <xf numFmtId="0" fontId="20" fillId="13" borderId="25" applyNumberFormat="0" applyAlignment="0" applyProtection="0"/>
    <xf numFmtId="0" fontId="20" fillId="13" borderId="25" applyNumberFormat="0" applyAlignment="0" applyProtection="0"/>
    <xf numFmtId="0" fontId="20" fillId="13" borderId="25" applyNumberFormat="0" applyAlignment="0" applyProtection="0"/>
    <xf numFmtId="0" fontId="20" fillId="13" borderId="25"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21" fillId="5" borderId="26" applyNumberFormat="0" applyAlignment="0" applyProtection="0"/>
    <xf numFmtId="0" fontId="100" fillId="13" borderId="25" applyNumberFormat="0" applyAlignment="0" applyProtection="0"/>
    <xf numFmtId="0" fontId="100" fillId="13" borderId="25" applyNumberFormat="0" applyAlignment="0" applyProtection="0"/>
    <xf numFmtId="0" fontId="100" fillId="13" borderId="25" applyNumberFormat="0" applyAlignment="0" applyProtection="0"/>
    <xf numFmtId="0" fontId="100" fillId="13" borderId="25" applyNumberFormat="0" applyAlignment="0" applyProtection="0"/>
    <xf numFmtId="0" fontId="100" fillId="13" borderId="25" applyNumberFormat="0" applyAlignment="0" applyProtection="0"/>
    <xf numFmtId="0" fontId="100" fillId="13" borderId="25" applyNumberFormat="0" applyAlignment="0" applyProtection="0"/>
    <xf numFmtId="0" fontId="100" fillId="13" borderId="25" applyNumberFormat="0" applyAlignment="0" applyProtection="0"/>
    <xf numFmtId="0" fontId="100" fillId="13" borderId="25" applyNumberFormat="0" applyAlignment="0" applyProtection="0"/>
    <xf numFmtId="0" fontId="100" fillId="13" borderId="25" applyNumberFormat="0" applyAlignment="0" applyProtection="0"/>
    <xf numFmtId="0" fontId="100" fillId="13" borderId="25" applyNumberFormat="0" applyAlignment="0" applyProtection="0"/>
    <xf numFmtId="0" fontId="100" fillId="13" borderId="25" applyNumberFormat="0" applyAlignment="0" applyProtection="0"/>
    <xf numFmtId="0" fontId="100" fillId="13" borderId="25" applyNumberFormat="0" applyAlignment="0" applyProtection="0"/>
    <xf numFmtId="0" fontId="100" fillId="13" borderId="25" applyNumberFormat="0" applyAlignment="0" applyProtection="0"/>
    <xf numFmtId="0" fontId="100" fillId="13" borderId="25" applyNumberFormat="0" applyAlignment="0" applyProtection="0"/>
    <xf numFmtId="0" fontId="100" fillId="13" borderId="25" applyNumberFormat="0" applyAlignment="0" applyProtection="0"/>
    <xf numFmtId="0" fontId="100" fillId="13" borderId="25" applyNumberFormat="0" applyAlignment="0" applyProtection="0"/>
    <xf numFmtId="0" fontId="20" fillId="5" borderId="25" applyNumberFormat="0" applyAlignment="0" applyProtection="0"/>
    <xf numFmtId="0" fontId="20" fillId="5" borderId="25" applyNumberFormat="0" applyAlignment="0" applyProtection="0"/>
    <xf numFmtId="0" fontId="20" fillId="5" borderId="25" applyNumberFormat="0" applyAlignment="0" applyProtection="0"/>
    <xf numFmtId="0" fontId="20" fillId="5" borderId="25" applyNumberFormat="0" applyAlignment="0" applyProtection="0"/>
    <xf numFmtId="0" fontId="20" fillId="5" borderId="25" applyNumberFormat="0" applyAlignment="0" applyProtection="0"/>
    <xf numFmtId="0" fontId="20" fillId="5" borderId="25" applyNumberFormat="0" applyAlignment="0" applyProtection="0"/>
    <xf numFmtId="0" fontId="100" fillId="5" borderId="26" applyNumberFormat="0" applyAlignment="0" applyProtection="0"/>
    <xf numFmtId="0" fontId="100" fillId="5" borderId="26" applyNumberFormat="0" applyAlignment="0" applyProtection="0"/>
    <xf numFmtId="0" fontId="100" fillId="5" borderId="26" applyNumberFormat="0" applyAlignment="0" applyProtection="0"/>
    <xf numFmtId="0" fontId="100" fillId="5" borderId="26" applyNumberFormat="0" applyAlignment="0" applyProtection="0"/>
    <xf numFmtId="0" fontId="100" fillId="5" borderId="26" applyNumberFormat="0" applyAlignment="0" applyProtection="0"/>
    <xf numFmtId="0" fontId="100" fillId="5" borderId="26" applyNumberFormat="0" applyAlignment="0" applyProtection="0"/>
    <xf numFmtId="0" fontId="100" fillId="5" borderId="26" applyNumberFormat="0" applyAlignment="0" applyProtection="0"/>
    <xf numFmtId="0" fontId="100" fillId="5" borderId="26" applyNumberFormat="0" applyAlignment="0" applyProtection="0"/>
    <xf numFmtId="0" fontId="14" fillId="9" borderId="21" applyNumberFormat="0" applyAlignment="0" applyProtection="0"/>
    <xf numFmtId="0" fontId="14" fillId="9" borderId="21" applyNumberFormat="0" applyAlignment="0" applyProtection="0"/>
    <xf numFmtId="0" fontId="14" fillId="9" borderId="21" applyNumberFormat="0" applyAlignment="0" applyProtection="0"/>
    <xf numFmtId="0" fontId="14" fillId="9" borderId="21" applyNumberFormat="0" applyAlignment="0" applyProtection="0"/>
    <xf numFmtId="0" fontId="14" fillId="9" borderId="21" applyNumberFormat="0" applyAlignment="0" applyProtection="0"/>
    <xf numFmtId="0" fontId="14" fillId="9" borderId="21" applyNumberFormat="0" applyAlignment="0" applyProtection="0"/>
    <xf numFmtId="0" fontId="14" fillId="9" borderId="21" applyNumberFormat="0" applyAlignment="0" applyProtection="0"/>
    <xf numFmtId="0" fontId="92" fillId="9" borderId="21" applyNumberFormat="0" applyAlignment="0" applyProtection="0"/>
    <xf numFmtId="0" fontId="54" fillId="9" borderId="21" applyNumberFormat="0" applyAlignment="0" applyProtection="0"/>
    <xf numFmtId="0" fontId="54" fillId="9" borderId="21" applyNumberFormat="0" applyAlignment="0" applyProtection="0"/>
    <xf numFmtId="0" fontId="54" fillId="9" borderId="21" applyNumberFormat="0" applyAlignment="0" applyProtection="0"/>
    <xf numFmtId="0" fontId="54" fillId="9" borderId="21" applyNumberFormat="0" applyAlignment="0" applyProtection="0"/>
    <xf numFmtId="0" fontId="54" fillId="9" borderId="21" applyNumberFormat="0" applyAlignment="0" applyProtection="0"/>
    <xf numFmtId="0" fontId="54"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4" fillId="9" borderId="21" applyNumberFormat="0" applyAlignment="0" applyProtection="0"/>
    <xf numFmtId="0" fontId="14" fillId="9" borderId="21" applyNumberFormat="0" applyAlignment="0" applyProtection="0"/>
    <xf numFmtId="0" fontId="14" fillId="9" borderId="21" applyNumberFormat="0" applyAlignment="0" applyProtection="0"/>
    <xf numFmtId="0" fontId="14" fillId="9" borderId="21" applyNumberFormat="0" applyAlignment="0" applyProtection="0"/>
    <xf numFmtId="0" fontId="14" fillId="9" borderId="21" applyNumberFormat="0" applyAlignment="0" applyProtection="0"/>
    <xf numFmtId="0" fontId="14"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00" fillId="9" borderId="21" applyNumberFormat="0" applyAlignment="0" applyProtection="0"/>
    <xf numFmtId="0" fontId="16" fillId="6" borderId="6" applyNumberFormat="0" applyFont="0" applyAlignment="0" applyProtection="0"/>
    <xf numFmtId="0" fontId="16"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2" fillId="0" borderId="0">
      <alignment/>
      <protection/>
    </xf>
    <xf numFmtId="0" fontId="16" fillId="35" borderId="0" applyNumberFormat="0" applyBorder="0" applyAlignment="0" applyProtection="0"/>
    <xf numFmtId="0" fontId="16" fillId="35" borderId="0" applyNumberFormat="0" applyBorder="0" applyAlignment="0" applyProtection="0"/>
    <xf numFmtId="0" fontId="29" fillId="0" borderId="0">
      <alignment/>
      <protection/>
    </xf>
    <xf numFmtId="0" fontId="33" fillId="0" borderId="0" applyFont="0" applyFill="0" applyBorder="0" applyAlignment="0" applyProtection="0"/>
    <xf numFmtId="0" fontId="67" fillId="0" borderId="0">
      <alignment/>
      <protection/>
    </xf>
    <xf numFmtId="0" fontId="16" fillId="0" borderId="0">
      <alignment vertical="center"/>
      <protection/>
    </xf>
    <xf numFmtId="0" fontId="16" fillId="0" borderId="0">
      <alignment vertical="center"/>
      <protection/>
    </xf>
    <xf numFmtId="0" fontId="33" fillId="0" borderId="0" applyFont="0" applyFill="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185" fontId="2" fillId="0" borderId="0" applyFont="0" applyFill="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 fillId="0" borderId="0">
      <alignment/>
      <protection locked="0"/>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9" fillId="0" borderId="0">
      <alignment/>
      <protection/>
    </xf>
    <xf numFmtId="0" fontId="29" fillId="0" borderId="0">
      <alignment/>
      <protection/>
    </xf>
    <xf numFmtId="0" fontId="2" fillId="0" borderId="0">
      <alignment/>
      <protection/>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 fillId="0" borderId="0">
      <alignment/>
      <protection/>
    </xf>
    <xf numFmtId="0" fontId="29" fillId="0" borderId="0">
      <alignment/>
      <protection/>
    </xf>
    <xf numFmtId="0" fontId="2" fillId="0" borderId="0">
      <alignment/>
      <protection/>
    </xf>
    <xf numFmtId="0" fontId="18" fillId="0" borderId="0" applyNumberFormat="0" applyFill="0" applyBorder="0" applyAlignment="0" applyProtection="0"/>
    <xf numFmtId="0" fontId="16"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8"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185" fontId="2" fillId="0" borderId="1">
      <alignment/>
      <protection/>
    </xf>
    <xf numFmtId="185" fontId="2" fillId="0" borderId="1">
      <alignment/>
      <protection/>
    </xf>
    <xf numFmtId="38" fontId="33" fillId="0" borderId="0" applyFont="0" applyFill="0" applyBorder="0" applyAlignment="0" applyProtection="0"/>
    <xf numFmtId="4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67" fillId="0" borderId="0">
      <alignment/>
      <protection/>
    </xf>
  </cellStyleXfs>
  <cellXfs count="166">
    <xf numFmtId="0" fontId="0" fillId="0" borderId="0" xfId="0" applyFont="1" applyAlignment="1">
      <alignment vertical="center"/>
    </xf>
    <xf numFmtId="0" fontId="2" fillId="0" borderId="0" xfId="0" applyFont="1" applyFill="1" applyAlignment="1">
      <alignment/>
    </xf>
    <xf numFmtId="207" fontId="0" fillId="0" borderId="0" xfId="0" applyNumberFormat="1" applyFont="1" applyAlignment="1">
      <alignment vertical="center"/>
    </xf>
    <xf numFmtId="0" fontId="3" fillId="38" borderId="0" xfId="0" applyFont="1" applyFill="1" applyBorder="1" applyAlignment="1">
      <alignment vertical="center"/>
    </xf>
    <xf numFmtId="208" fontId="4" fillId="38" borderId="0" xfId="0" applyNumberFormat="1" applyFont="1" applyFill="1" applyAlignment="1">
      <alignment vertical="center"/>
    </xf>
    <xf numFmtId="10" fontId="4" fillId="38" borderId="0" xfId="0" applyNumberFormat="1" applyFont="1" applyFill="1" applyAlignment="1">
      <alignment vertical="center"/>
    </xf>
    <xf numFmtId="0" fontId="4" fillId="38" borderId="0" xfId="0" applyFont="1" applyFill="1" applyAlignment="1">
      <alignment vertical="center"/>
    </xf>
    <xf numFmtId="0" fontId="6" fillId="38" borderId="0" xfId="0" applyFont="1" applyFill="1" applyBorder="1" applyAlignment="1">
      <alignment horizontal="center" vertical="center"/>
    </xf>
    <xf numFmtId="0" fontId="2" fillId="0" borderId="0" xfId="0" applyFont="1" applyFill="1" applyAlignment="1">
      <alignment vertical="center"/>
    </xf>
    <xf numFmtId="208" fontId="4" fillId="38" borderId="0" xfId="0" applyNumberFormat="1" applyFont="1" applyFill="1" applyAlignment="1">
      <alignment horizontal="right" vertical="center"/>
    </xf>
    <xf numFmtId="0" fontId="103" fillId="38" borderId="1" xfId="0" applyFont="1" applyFill="1" applyBorder="1" applyAlignment="1">
      <alignment horizontal="center" vertical="center" wrapText="1"/>
    </xf>
    <xf numFmtId="208" fontId="103" fillId="38" borderId="1" xfId="0" applyNumberFormat="1" applyFont="1" applyFill="1" applyBorder="1" applyAlignment="1">
      <alignment horizontal="center" vertical="center" wrapText="1"/>
    </xf>
    <xf numFmtId="207" fontId="103" fillId="38" borderId="1" xfId="0" applyNumberFormat="1" applyFont="1" applyFill="1" applyBorder="1" applyAlignment="1">
      <alignment horizontal="center" vertical="center"/>
    </xf>
    <xf numFmtId="10" fontId="104" fillId="38" borderId="1" xfId="0" applyNumberFormat="1" applyFont="1" applyFill="1" applyBorder="1" applyAlignment="1">
      <alignment horizontal="center" vertical="center" wrapText="1"/>
    </xf>
    <xf numFmtId="0" fontId="105" fillId="0" borderId="1" xfId="0" applyFont="1" applyFill="1" applyBorder="1" applyAlignment="1">
      <alignment vertical="center"/>
    </xf>
    <xf numFmtId="0" fontId="105" fillId="0" borderId="1" xfId="0" applyFont="1" applyFill="1" applyBorder="1" applyAlignment="1">
      <alignment vertical="center"/>
    </xf>
    <xf numFmtId="0" fontId="0" fillId="0" borderId="1" xfId="0" applyFont="1" applyBorder="1" applyAlignment="1">
      <alignment vertical="center"/>
    </xf>
    <xf numFmtId="207" fontId="106" fillId="0" borderId="1" xfId="0" applyNumberFormat="1" applyFont="1" applyBorder="1" applyAlignment="1">
      <alignment vertical="center"/>
    </xf>
    <xf numFmtId="0" fontId="107" fillId="0" borderId="1" xfId="0" applyFont="1" applyFill="1" applyBorder="1" applyAlignment="1">
      <alignment vertical="center"/>
    </xf>
    <xf numFmtId="0" fontId="2" fillId="0" borderId="1" xfId="0" applyFont="1" applyFill="1" applyBorder="1" applyAlignment="1">
      <alignment/>
    </xf>
    <xf numFmtId="207" fontId="108" fillId="0" borderId="1" xfId="0" applyNumberFormat="1" applyFont="1" applyBorder="1" applyAlignment="1">
      <alignment/>
    </xf>
    <xf numFmtId="0" fontId="107" fillId="0" borderId="1" xfId="0" applyFont="1" applyFill="1" applyBorder="1" applyAlignment="1">
      <alignment horizontal="center" vertical="center"/>
    </xf>
    <xf numFmtId="0" fontId="7" fillId="0" borderId="1" xfId="0" applyFont="1" applyFill="1" applyBorder="1" applyAlignment="1">
      <alignment/>
    </xf>
    <xf numFmtId="207" fontId="109" fillId="0" borderId="1" xfId="0" applyNumberFormat="1" applyFont="1" applyBorder="1" applyAlignment="1">
      <alignment vertical="center"/>
    </xf>
    <xf numFmtId="0" fontId="0" fillId="38" borderId="0" xfId="0" applyFont="1" applyFill="1" applyAlignment="1">
      <alignment vertical="center"/>
    </xf>
    <xf numFmtId="207" fontId="0" fillId="0" borderId="1" xfId="0" applyNumberFormat="1" applyFont="1" applyBorder="1" applyAlignment="1">
      <alignment vertical="center"/>
    </xf>
    <xf numFmtId="207" fontId="4" fillId="0" borderId="1" xfId="0" applyNumberFormat="1" applyFont="1" applyBorder="1" applyAlignment="1">
      <alignment vertical="center"/>
    </xf>
    <xf numFmtId="0" fontId="107" fillId="0" borderId="1" xfId="0" applyFont="1" applyFill="1" applyBorder="1" applyAlignment="1">
      <alignment horizontal="left" vertical="center"/>
    </xf>
    <xf numFmtId="0" fontId="107" fillId="0" borderId="1" xfId="0" applyFont="1" applyFill="1" applyBorder="1" applyAlignment="1">
      <alignment vertical="center"/>
    </xf>
    <xf numFmtId="207" fontId="6" fillId="0" borderId="1" xfId="0" applyNumberFormat="1" applyFont="1" applyBorder="1" applyAlignment="1">
      <alignment vertical="center"/>
    </xf>
    <xf numFmtId="0" fontId="4" fillId="0" borderId="0" xfId="0" applyFont="1" applyAlignment="1">
      <alignment horizontal="center" vertical="center"/>
    </xf>
    <xf numFmtId="0" fontId="8" fillId="38"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wrapText="1"/>
    </xf>
    <xf numFmtId="207" fontId="2" fillId="0" borderId="0" xfId="0" applyNumberFormat="1" applyFont="1" applyFill="1" applyAlignment="1">
      <alignment vertical="center"/>
    </xf>
    <xf numFmtId="0" fontId="8" fillId="0" borderId="0" xfId="0" applyFont="1" applyFill="1" applyAlignment="1">
      <alignment vertical="center"/>
    </xf>
    <xf numFmtId="208" fontId="4" fillId="38" borderId="0" xfId="0" applyNumberFormat="1" applyFont="1" applyFill="1" applyAlignment="1">
      <alignment vertical="center" wrapText="1"/>
    </xf>
    <xf numFmtId="0" fontId="110" fillId="0" borderId="1" xfId="0" applyNumberFormat="1" applyFont="1" applyFill="1" applyBorder="1" applyAlignment="1">
      <alignment horizontal="left" vertical="center"/>
    </xf>
    <xf numFmtId="207" fontId="103" fillId="38" borderId="1" xfId="0" applyNumberFormat="1" applyFont="1" applyFill="1" applyBorder="1" applyAlignment="1">
      <alignment horizontal="center" vertical="center" wrapText="1"/>
    </xf>
    <xf numFmtId="0" fontId="110" fillId="0" borderId="1" xfId="0" applyNumberFormat="1" applyFont="1" applyFill="1" applyBorder="1" applyAlignment="1">
      <alignment horizontal="left" vertical="center" wrapText="1"/>
    </xf>
    <xf numFmtId="4" fontId="7" fillId="38" borderId="1" xfId="0" applyNumberFormat="1" applyFont="1" applyFill="1" applyBorder="1" applyAlignment="1">
      <alignment horizontal="right" vertical="center"/>
    </xf>
    <xf numFmtId="207" fontId="7" fillId="38" borderId="1" xfId="0" applyNumberFormat="1" applyFont="1" applyFill="1" applyBorder="1" applyAlignment="1">
      <alignment horizontal="right" vertical="center"/>
    </xf>
    <xf numFmtId="10" fontId="8" fillId="0" borderId="1" xfId="0" applyNumberFormat="1" applyFont="1" applyFill="1" applyBorder="1" applyAlignment="1">
      <alignment vertical="center"/>
    </xf>
    <xf numFmtId="0" fontId="111" fillId="39" borderId="1" xfId="0" applyNumberFormat="1" applyFont="1" applyFill="1" applyBorder="1" applyAlignment="1">
      <alignment horizontal="left" vertical="center"/>
    </xf>
    <xf numFmtId="0" fontId="111" fillId="39" borderId="1" xfId="0" applyNumberFormat="1" applyFont="1" applyFill="1" applyBorder="1" applyAlignment="1">
      <alignment vertical="center" wrapText="1"/>
    </xf>
    <xf numFmtId="0" fontId="111" fillId="39" borderId="1" xfId="0" applyNumberFormat="1" applyFont="1" applyFill="1" applyBorder="1" applyAlignment="1">
      <alignment horizontal="right" vertical="center"/>
    </xf>
    <xf numFmtId="207" fontId="111" fillId="39" borderId="1" xfId="0" applyNumberFormat="1" applyFont="1" applyFill="1" applyBorder="1" applyAlignment="1">
      <alignment horizontal="right" vertical="center"/>
    </xf>
    <xf numFmtId="0" fontId="8" fillId="39" borderId="1" xfId="0" applyFont="1" applyFill="1" applyBorder="1" applyAlignment="1">
      <alignment vertical="center"/>
    </xf>
    <xf numFmtId="0" fontId="111" fillId="0" borderId="1" xfId="0" applyNumberFormat="1" applyFont="1" applyFill="1" applyBorder="1" applyAlignment="1">
      <alignment horizontal="left" vertical="center"/>
    </xf>
    <xf numFmtId="0" fontId="111" fillId="0" borderId="1" xfId="0" applyNumberFormat="1" applyFont="1" applyFill="1" applyBorder="1" applyAlignment="1">
      <alignment vertical="center" wrapText="1"/>
    </xf>
    <xf numFmtId="0" fontId="111" fillId="0" borderId="1" xfId="0" applyNumberFormat="1" applyFont="1" applyFill="1" applyBorder="1" applyAlignment="1">
      <alignment horizontal="right" vertical="center"/>
    </xf>
    <xf numFmtId="207" fontId="111" fillId="0" borderId="1" xfId="0" applyNumberFormat="1" applyFont="1" applyFill="1" applyBorder="1" applyAlignment="1">
      <alignment horizontal="right" vertical="center"/>
    </xf>
    <xf numFmtId="0" fontId="8" fillId="0" borderId="1" xfId="0" applyFont="1" applyFill="1" applyBorder="1" applyAlignment="1">
      <alignment vertical="center"/>
    </xf>
    <xf numFmtId="0" fontId="111" fillId="0" borderId="1" xfId="0" applyNumberFormat="1" applyFont="1" applyFill="1" applyBorder="1" applyAlignment="1">
      <alignment horizontal="right" vertical="center"/>
    </xf>
    <xf numFmtId="207" fontId="111" fillId="0" borderId="1" xfId="0" applyNumberFormat="1" applyFont="1" applyFill="1" applyBorder="1" applyAlignment="1">
      <alignment horizontal="right" vertical="center"/>
    </xf>
    <xf numFmtId="0" fontId="2" fillId="38" borderId="0" xfId="0" applyFont="1" applyFill="1" applyAlignment="1">
      <alignment horizontal="center" vertical="center"/>
    </xf>
    <xf numFmtId="0" fontId="111" fillId="38" borderId="1" xfId="0" applyNumberFormat="1" applyFont="1" applyFill="1" applyBorder="1" applyAlignment="1">
      <alignment horizontal="left" vertical="center"/>
    </xf>
    <xf numFmtId="0" fontId="111" fillId="38" borderId="1" xfId="0" applyNumberFormat="1" applyFont="1" applyFill="1" applyBorder="1" applyAlignment="1">
      <alignment vertical="center" wrapText="1"/>
    </xf>
    <xf numFmtId="0" fontId="111" fillId="38" borderId="1" xfId="0" applyNumberFormat="1" applyFont="1" applyFill="1" applyBorder="1" applyAlignment="1">
      <alignment horizontal="right" vertical="center"/>
    </xf>
    <xf numFmtId="207" fontId="111" fillId="38" borderId="1" xfId="0" applyNumberFormat="1" applyFont="1" applyFill="1" applyBorder="1" applyAlignment="1">
      <alignment horizontal="right" vertical="center"/>
    </xf>
    <xf numFmtId="207" fontId="111" fillId="39" borderId="1" xfId="0" applyNumberFormat="1" applyFont="1" applyFill="1" applyBorder="1" applyAlignment="1">
      <alignment vertical="center"/>
    </xf>
    <xf numFmtId="10" fontId="8" fillId="39" borderId="1" xfId="0" applyNumberFormat="1" applyFont="1" applyFill="1" applyBorder="1" applyAlignment="1">
      <alignment vertical="center"/>
    </xf>
    <xf numFmtId="4" fontId="8" fillId="0" borderId="1" xfId="0" applyNumberFormat="1" applyFont="1" applyFill="1" applyBorder="1" applyAlignment="1">
      <alignment horizontal="right" vertical="center"/>
    </xf>
    <xf numFmtId="207" fontId="8" fillId="0" borderId="1" xfId="0" applyNumberFormat="1" applyFont="1" applyFill="1" applyBorder="1" applyAlignment="1">
      <alignment horizontal="right" vertical="center"/>
    </xf>
    <xf numFmtId="0" fontId="111" fillId="40" borderId="1" xfId="0" applyNumberFormat="1" applyFont="1" applyFill="1" applyBorder="1" applyAlignment="1">
      <alignment vertical="center" wrapText="1"/>
    </xf>
    <xf numFmtId="0" fontId="110" fillId="0" borderId="1" xfId="0" applyNumberFormat="1" applyFont="1" applyFill="1" applyBorder="1" applyAlignment="1">
      <alignment vertical="center" wrapText="1"/>
    </xf>
    <xf numFmtId="207" fontId="110" fillId="0" borderId="1" xfId="0" applyNumberFormat="1" applyFont="1" applyFill="1" applyBorder="1" applyAlignment="1">
      <alignment vertical="center"/>
    </xf>
    <xf numFmtId="10" fontId="7" fillId="0" borderId="1" xfId="0" applyNumberFormat="1" applyFont="1" applyFill="1" applyBorder="1" applyAlignment="1">
      <alignment vertical="center"/>
    </xf>
    <xf numFmtId="207" fontId="111" fillId="0" borderId="1" xfId="0" applyNumberFormat="1" applyFont="1" applyFill="1" applyBorder="1" applyAlignment="1">
      <alignment vertical="center"/>
    </xf>
    <xf numFmtId="208" fontId="8" fillId="0" borderId="1" xfId="0" applyNumberFormat="1" applyFont="1" applyFill="1" applyBorder="1" applyAlignment="1">
      <alignment horizontal="right" vertical="center"/>
    </xf>
    <xf numFmtId="0" fontId="110" fillId="0" borderId="1" xfId="0" applyNumberFormat="1" applyFont="1" applyFill="1" applyBorder="1" applyAlignment="1">
      <alignment horizontal="right" vertical="center"/>
    </xf>
    <xf numFmtId="207" fontId="110" fillId="0" borderId="1" xfId="0" applyNumberFormat="1" applyFont="1" applyFill="1" applyBorder="1" applyAlignment="1">
      <alignment horizontal="right" vertical="center"/>
    </xf>
    <xf numFmtId="207" fontId="112" fillId="38" borderId="1" xfId="0" applyNumberFormat="1" applyFont="1" applyFill="1" applyBorder="1" applyAlignment="1">
      <alignment vertical="center"/>
    </xf>
    <xf numFmtId="10" fontId="6" fillId="0" borderId="1" xfId="0" applyNumberFormat="1" applyFont="1" applyFill="1" applyBorder="1" applyAlignment="1">
      <alignment vertical="center"/>
    </xf>
    <xf numFmtId="0" fontId="4" fillId="38" borderId="0" xfId="0" applyFont="1" applyFill="1" applyAlignment="1">
      <alignment horizontal="center" vertical="center"/>
    </xf>
    <xf numFmtId="0" fontId="7" fillId="0" borderId="26" xfId="0" applyFont="1" applyFill="1" applyBorder="1" applyAlignment="1">
      <alignment horizontal="center" vertical="center"/>
    </xf>
    <xf numFmtId="0" fontId="9" fillId="0" borderId="0" xfId="0" applyFont="1" applyFill="1" applyAlignment="1">
      <alignment horizontal="left" vertical="center"/>
    </xf>
    <xf numFmtId="0" fontId="7" fillId="0" borderId="26" xfId="0" applyFont="1" applyFill="1" applyBorder="1" applyAlignment="1">
      <alignment vertical="center"/>
    </xf>
    <xf numFmtId="207" fontId="7" fillId="0" borderId="26" xfId="0" applyNumberFormat="1" applyFont="1" applyFill="1" applyBorder="1" applyAlignment="1">
      <alignment vertical="center"/>
    </xf>
    <xf numFmtId="10" fontId="7" fillId="0" borderId="26" xfId="0" applyNumberFormat="1" applyFont="1" applyFill="1" applyBorder="1" applyAlignment="1">
      <alignment vertical="center"/>
    </xf>
    <xf numFmtId="0" fontId="2" fillId="38" borderId="0" xfId="0" applyFont="1" applyFill="1" applyAlignment="1">
      <alignment horizontal="left" vertical="center"/>
    </xf>
    <xf numFmtId="0" fontId="8" fillId="39" borderId="26" xfId="0" applyFont="1" applyFill="1" applyBorder="1" applyAlignment="1">
      <alignment vertical="center"/>
    </xf>
    <xf numFmtId="207" fontId="8" fillId="39" borderId="26" xfId="0" applyNumberFormat="1" applyFont="1" applyFill="1" applyBorder="1" applyAlignment="1">
      <alignment vertical="center"/>
    </xf>
    <xf numFmtId="0" fontId="8" fillId="0" borderId="26" xfId="0" applyFont="1" applyFill="1" applyBorder="1" applyAlignment="1">
      <alignment vertical="center"/>
    </xf>
    <xf numFmtId="207" fontId="8" fillId="0" borderId="26" xfId="0" applyNumberFormat="1" applyFont="1" applyFill="1" applyBorder="1" applyAlignment="1">
      <alignment vertical="center"/>
    </xf>
    <xf numFmtId="0" fontId="8" fillId="0" borderId="26" xfId="0" applyFont="1" applyFill="1" applyBorder="1" applyAlignment="1">
      <alignment vertical="center" wrapText="1"/>
    </xf>
    <xf numFmtId="10" fontId="8" fillId="39" borderId="26" xfId="0" applyNumberFormat="1" applyFont="1" applyFill="1" applyBorder="1" applyAlignment="1">
      <alignment vertical="center"/>
    </xf>
    <xf numFmtId="0" fontId="8" fillId="38" borderId="26" xfId="0" applyFont="1" applyFill="1" applyBorder="1" applyAlignment="1">
      <alignment vertical="center"/>
    </xf>
    <xf numFmtId="0" fontId="8" fillId="38" borderId="26" xfId="0" applyFont="1" applyFill="1" applyBorder="1" applyAlignment="1">
      <alignment vertical="center" wrapText="1"/>
    </xf>
    <xf numFmtId="4" fontId="8" fillId="38" borderId="27" xfId="0" applyNumberFormat="1" applyFont="1" applyFill="1" applyBorder="1" applyAlignment="1">
      <alignment horizontal="right" vertical="center"/>
    </xf>
    <xf numFmtId="4" fontId="8" fillId="0" borderId="27" xfId="0" applyNumberFormat="1" applyFont="1" applyFill="1" applyBorder="1" applyAlignment="1">
      <alignment horizontal="right" vertical="center"/>
    </xf>
    <xf numFmtId="10" fontId="8" fillId="0" borderId="26" xfId="0" applyNumberFormat="1" applyFont="1" applyFill="1" applyBorder="1" applyAlignment="1">
      <alignment vertical="center"/>
    </xf>
    <xf numFmtId="208" fontId="8" fillId="0" borderId="26" xfId="0" applyNumberFormat="1" applyFont="1" applyFill="1" applyBorder="1" applyAlignment="1">
      <alignment vertical="center"/>
    </xf>
    <xf numFmtId="208" fontId="8" fillId="38" borderId="26" xfId="0" applyNumberFormat="1" applyFont="1" applyFill="1" applyBorder="1" applyAlignment="1">
      <alignment vertical="center"/>
    </xf>
    <xf numFmtId="208" fontId="8" fillId="38" borderId="26" xfId="0" applyNumberFormat="1" applyFont="1" applyFill="1" applyBorder="1" applyAlignment="1">
      <alignment vertical="center"/>
    </xf>
    <xf numFmtId="0" fontId="9" fillId="38" borderId="0" xfId="0" applyFont="1" applyFill="1" applyAlignment="1">
      <alignment horizontal="left" vertical="center"/>
    </xf>
    <xf numFmtId="0" fontId="7" fillId="38" borderId="26" xfId="0" applyFont="1" applyFill="1" applyBorder="1" applyAlignment="1">
      <alignment vertical="center"/>
    </xf>
    <xf numFmtId="208" fontId="7" fillId="38" borderId="26" xfId="0" applyNumberFormat="1" applyFont="1" applyFill="1" applyBorder="1" applyAlignment="1">
      <alignment vertical="center"/>
    </xf>
    <xf numFmtId="4" fontId="7" fillId="38" borderId="27" xfId="0" applyNumberFormat="1" applyFont="1" applyFill="1" applyBorder="1" applyAlignment="1">
      <alignment horizontal="right" vertical="center"/>
    </xf>
    <xf numFmtId="4" fontId="8" fillId="39" borderId="27" xfId="0" applyNumberFormat="1" applyFont="1" applyFill="1" applyBorder="1" applyAlignment="1">
      <alignment horizontal="right" vertical="center"/>
    </xf>
    <xf numFmtId="10" fontId="7" fillId="39" borderId="26" xfId="0" applyNumberFormat="1" applyFont="1" applyFill="1" applyBorder="1" applyAlignment="1">
      <alignment vertical="center"/>
    </xf>
    <xf numFmtId="0" fontId="2" fillId="39" borderId="0" xfId="0" applyFont="1" applyFill="1" applyAlignment="1">
      <alignment horizontal="left" vertical="center"/>
    </xf>
    <xf numFmtId="0" fontId="8" fillId="39" borderId="26" xfId="0" applyFont="1" applyFill="1" applyBorder="1" applyAlignment="1">
      <alignment vertical="center" wrapText="1"/>
    </xf>
    <xf numFmtId="208" fontId="8" fillId="39" borderId="1" xfId="0" applyNumberFormat="1" applyFont="1" applyFill="1" applyBorder="1" applyAlignment="1">
      <alignment horizontal="right" vertical="center"/>
    </xf>
    <xf numFmtId="0" fontId="8" fillId="38" borderId="28" xfId="0" applyFont="1" applyFill="1" applyBorder="1" applyAlignment="1">
      <alignment vertical="center"/>
    </xf>
    <xf numFmtId="0" fontId="8" fillId="38" borderId="28" xfId="0" applyFont="1" applyFill="1" applyBorder="1" applyAlignment="1">
      <alignment vertical="center" wrapText="1"/>
    </xf>
    <xf numFmtId="208" fontId="8" fillId="38" borderId="28" xfId="0" applyNumberFormat="1" applyFont="1" applyFill="1" applyBorder="1" applyAlignment="1">
      <alignment vertical="center"/>
    </xf>
    <xf numFmtId="0" fontId="8" fillId="38" borderId="27" xfId="0" applyFont="1" applyFill="1" applyBorder="1" applyAlignment="1">
      <alignment vertical="center"/>
    </xf>
    <xf numFmtId="0" fontId="8" fillId="38" borderId="27" xfId="0" applyFont="1" applyFill="1" applyBorder="1" applyAlignment="1">
      <alignment vertical="center" wrapText="1"/>
    </xf>
    <xf numFmtId="208" fontId="8" fillId="38" borderId="27" xfId="0" applyNumberFormat="1" applyFont="1" applyFill="1" applyBorder="1" applyAlignment="1">
      <alignment vertical="center"/>
    </xf>
    <xf numFmtId="207" fontId="6" fillId="0" borderId="27" xfId="0" applyNumberFormat="1" applyFont="1" applyFill="1" applyBorder="1" applyAlignment="1">
      <alignment vertical="center"/>
    </xf>
    <xf numFmtId="10" fontId="6" fillId="0" borderId="26" xfId="0" applyNumberFormat="1" applyFont="1" applyFill="1" applyBorder="1" applyAlignment="1">
      <alignment vertical="center"/>
    </xf>
    <xf numFmtId="0" fontId="10" fillId="0" borderId="0" xfId="0" applyFont="1" applyFill="1" applyAlignment="1">
      <alignment vertical="center"/>
    </xf>
    <xf numFmtId="0" fontId="10" fillId="0" borderId="0" xfId="0" applyNumberFormat="1" applyFont="1" applyFill="1" applyAlignment="1">
      <alignment vertical="center"/>
    </xf>
    <xf numFmtId="0" fontId="11" fillId="0" borderId="0" xfId="0" applyFont="1" applyFill="1" applyAlignment="1">
      <alignment vertical="center"/>
    </xf>
    <xf numFmtId="207" fontId="10" fillId="0" borderId="0" xfId="0" applyNumberFormat="1" applyFont="1" applyFill="1" applyAlignment="1">
      <alignment vertical="center"/>
    </xf>
    <xf numFmtId="0" fontId="103" fillId="38" borderId="0" xfId="0" applyFont="1" applyFill="1" applyAlignment="1">
      <alignment vertical="center"/>
    </xf>
    <xf numFmtId="0" fontId="4" fillId="38" borderId="0" xfId="0" applyFont="1" applyFill="1" applyAlignment="1">
      <alignment horizontal="left" vertical="center"/>
    </xf>
    <xf numFmtId="208" fontId="4" fillId="38" borderId="0" xfId="0" applyNumberFormat="1" applyFont="1" applyFill="1" applyBorder="1" applyAlignment="1">
      <alignment horizontal="right" vertical="center"/>
    </xf>
    <xf numFmtId="0" fontId="4" fillId="38" borderId="0" xfId="0" applyFont="1" applyFill="1" applyAlignment="1">
      <alignment horizontal="right" vertical="center"/>
    </xf>
    <xf numFmtId="208" fontId="6" fillId="38" borderId="0" xfId="0" applyNumberFormat="1" applyFont="1" applyFill="1" applyBorder="1" applyAlignment="1">
      <alignment horizontal="right" vertical="center"/>
    </xf>
    <xf numFmtId="0" fontId="103" fillId="38"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6" fillId="39" borderId="1" xfId="0" applyFont="1" applyFill="1" applyBorder="1" applyAlignment="1">
      <alignment vertical="center"/>
    </xf>
    <xf numFmtId="0" fontId="6" fillId="39" borderId="1" xfId="0" applyNumberFormat="1" applyFont="1" applyFill="1" applyBorder="1" applyAlignment="1">
      <alignment vertical="center"/>
    </xf>
    <xf numFmtId="0" fontId="12" fillId="39" borderId="1" xfId="0" applyFont="1" applyFill="1" applyBorder="1" applyAlignment="1">
      <alignment vertical="center"/>
    </xf>
    <xf numFmtId="207" fontId="6" fillId="39" borderId="1" xfId="0" applyNumberFormat="1" applyFont="1" applyFill="1" applyBorder="1" applyAlignment="1">
      <alignment vertical="center"/>
    </xf>
    <xf numFmtId="10" fontId="12" fillId="39" borderId="1" xfId="0" applyNumberFormat="1" applyFont="1" applyFill="1" applyBorder="1" applyAlignment="1">
      <alignment vertical="center"/>
    </xf>
    <xf numFmtId="49" fontId="6" fillId="39" borderId="1" xfId="0" applyNumberFormat="1" applyFont="1" applyFill="1" applyBorder="1" applyAlignment="1">
      <alignment vertical="center"/>
    </xf>
    <xf numFmtId="0" fontId="6" fillId="39" borderId="1" xfId="0" applyNumberFormat="1" applyFont="1" applyFill="1" applyBorder="1" applyAlignment="1">
      <alignment vertical="center"/>
    </xf>
    <xf numFmtId="207" fontId="112" fillId="39" borderId="1" xfId="0" applyNumberFormat="1" applyFont="1" applyFill="1" applyBorder="1" applyAlignment="1">
      <alignment vertical="center"/>
    </xf>
    <xf numFmtId="49" fontId="4" fillId="0" borderId="1" xfId="0" applyNumberFormat="1" applyFont="1" applyFill="1" applyBorder="1" applyAlignment="1">
      <alignment vertical="center"/>
    </xf>
    <xf numFmtId="0" fontId="13" fillId="0" borderId="1" xfId="0" applyFont="1" applyFill="1" applyBorder="1" applyAlignment="1">
      <alignment vertical="center"/>
    </xf>
    <xf numFmtId="207" fontId="113" fillId="0" borderId="1" xfId="0" applyNumberFormat="1" applyFont="1" applyFill="1" applyBorder="1" applyAlignment="1">
      <alignment vertical="center"/>
    </xf>
    <xf numFmtId="10" fontId="113" fillId="0" borderId="1" xfId="0" applyNumberFormat="1" applyFont="1" applyFill="1" applyBorder="1" applyAlignment="1">
      <alignment vertical="center"/>
    </xf>
    <xf numFmtId="207" fontId="113" fillId="0" borderId="1" xfId="0" applyNumberFormat="1" applyFont="1" applyFill="1" applyBorder="1" applyAlignment="1">
      <alignment vertical="center"/>
    </xf>
    <xf numFmtId="207" fontId="112" fillId="39" borderId="1" xfId="0" applyNumberFormat="1" applyFont="1" applyFill="1" applyBorder="1" applyAlignment="1">
      <alignment vertical="center"/>
    </xf>
    <xf numFmtId="10" fontId="113" fillId="41" borderId="1" xfId="0" applyNumberFormat="1" applyFont="1" applyFill="1" applyBorder="1" applyAlignment="1">
      <alignment vertical="center"/>
    </xf>
    <xf numFmtId="10" fontId="112" fillId="41" borderId="1" xfId="0" applyNumberFormat="1" applyFont="1" applyFill="1" applyBorder="1" applyAlignment="1">
      <alignment vertical="center"/>
    </xf>
    <xf numFmtId="10" fontId="112" fillId="39" borderId="1" xfId="0" applyNumberFormat="1" applyFont="1" applyFill="1" applyBorder="1" applyAlignment="1">
      <alignment vertical="center"/>
    </xf>
    <xf numFmtId="10" fontId="113" fillId="39" borderId="1" xfId="0" applyNumberFormat="1" applyFont="1" applyFill="1" applyBorder="1" applyAlignment="1">
      <alignment vertical="center"/>
    </xf>
    <xf numFmtId="207" fontId="113" fillId="39" borderId="1" xfId="0" applyNumberFormat="1" applyFont="1" applyFill="1" applyBorder="1" applyAlignment="1">
      <alignment vertical="center"/>
    </xf>
    <xf numFmtId="207" fontId="113" fillId="39" borderId="1" xfId="0" applyNumberFormat="1" applyFont="1" applyFill="1" applyBorder="1" applyAlignment="1">
      <alignment vertical="center"/>
    </xf>
    <xf numFmtId="0" fontId="6" fillId="38" borderId="1" xfId="0" applyFont="1" applyFill="1" applyBorder="1" applyAlignment="1">
      <alignment vertical="center"/>
    </xf>
    <xf numFmtId="0" fontId="12" fillId="38" borderId="1" xfId="0" applyFont="1" applyFill="1" applyBorder="1" applyAlignment="1">
      <alignment horizontal="center" vertical="center"/>
    </xf>
    <xf numFmtId="207" fontId="112" fillId="38" borderId="1" xfId="0" applyNumberFormat="1" applyFont="1" applyFill="1" applyBorder="1" applyAlignment="1">
      <alignment horizontal="right" vertical="center"/>
    </xf>
    <xf numFmtId="10" fontId="112" fillId="0" borderId="1" xfId="0" applyNumberFormat="1" applyFont="1" applyFill="1" applyBorder="1" applyAlignment="1">
      <alignment vertical="center"/>
    </xf>
    <xf numFmtId="0" fontId="103" fillId="38" borderId="0" xfId="0" applyFont="1" applyFill="1" applyAlignment="1">
      <alignment horizontal="center" vertical="center"/>
    </xf>
    <xf numFmtId="0" fontId="103" fillId="38" borderId="1" xfId="0" applyFont="1" applyFill="1" applyBorder="1" applyAlignment="1">
      <alignment horizontal="left" vertical="center"/>
    </xf>
    <xf numFmtId="0" fontId="114" fillId="38" borderId="1" xfId="0" applyFont="1" applyFill="1" applyBorder="1" applyAlignment="1">
      <alignment horizontal="left" vertical="center"/>
    </xf>
    <xf numFmtId="207" fontId="7" fillId="0" borderId="1" xfId="0" applyNumberFormat="1" applyFont="1" applyFill="1" applyBorder="1" applyAlignment="1">
      <alignment horizontal="right" vertical="center"/>
    </xf>
    <xf numFmtId="10" fontId="114" fillId="38" borderId="1" xfId="0" applyNumberFormat="1" applyFont="1" applyFill="1" applyBorder="1" applyAlignment="1">
      <alignment vertical="center"/>
    </xf>
    <xf numFmtId="0" fontId="8" fillId="0" borderId="1" xfId="0" applyFont="1" applyFill="1" applyBorder="1" applyAlignment="1">
      <alignment horizontal="left" vertical="center"/>
    </xf>
    <xf numFmtId="10" fontId="103" fillId="38" borderId="1" xfId="0" applyNumberFormat="1" applyFont="1" applyFill="1" applyBorder="1" applyAlignment="1">
      <alignment vertical="center"/>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xf>
    <xf numFmtId="208" fontId="111" fillId="0" borderId="27" xfId="0" applyNumberFormat="1" applyFont="1" applyFill="1" applyBorder="1" applyAlignment="1">
      <alignment horizontal="right" vertical="center"/>
    </xf>
    <xf numFmtId="207" fontId="6" fillId="0" borderId="1" xfId="0" applyNumberFormat="1" applyFont="1" applyFill="1" applyBorder="1" applyAlignment="1">
      <alignment horizontal="right" vertical="center"/>
    </xf>
    <xf numFmtId="0" fontId="5" fillId="38" borderId="0" xfId="0" applyFont="1" applyFill="1" applyAlignment="1">
      <alignment horizontal="center" vertical="center"/>
    </xf>
    <xf numFmtId="0" fontId="7" fillId="0" borderId="1"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5" fillId="38" borderId="0" xfId="0" applyFont="1" applyFill="1" applyAlignment="1">
      <alignment horizontal="center" vertical="center" wrapText="1"/>
    </xf>
    <xf numFmtId="0" fontId="110" fillId="38" borderId="1" xfId="0" applyNumberFormat="1" applyFont="1" applyFill="1" applyBorder="1" applyAlignment="1">
      <alignment horizontal="center" vertical="center"/>
    </xf>
    <xf numFmtId="0" fontId="110" fillId="38" borderId="1" xfId="0" applyNumberFormat="1" applyFont="1" applyFill="1" applyBorder="1" applyAlignment="1">
      <alignment horizontal="center" vertical="center" wrapText="1"/>
    </xf>
  </cellXfs>
  <cellStyles count="3276">
    <cellStyle name="Normal" xfId="0"/>
    <cellStyle name=" 1" xfId="15"/>
    <cellStyle name="?" xfId="16"/>
    <cellStyle name="? 2" xfId="17"/>
    <cellStyle name="??" xfId="18"/>
    <cellStyle name="?? [0]" xfId="19"/>
    <cellStyle name="?? [0] 2" xfId="20"/>
    <cellStyle name="?? 2" xfId="21"/>
    <cellStyle name="?? 3" xfId="22"/>
    <cellStyle name="??_0N-HANDLING " xfId="23"/>
    <cellStyle name="@_text" xfId="24"/>
    <cellStyle name="_(中企华)审计评估联合申报明细表.V1" xfId="25"/>
    <cellStyle name="_2009年配套" xfId="26"/>
    <cellStyle name="_2010年一般预算收支平衡表（陈冬毅发）" xfId="27"/>
    <cellStyle name="_2011-2012学年自治区人民政府中等职业教育奖学金经费分配方案" xfId="28"/>
    <cellStyle name="_2011年春季学期特定生活费" xfId="29"/>
    <cellStyle name="_2011年高校科研经费分配表" xfId="30"/>
    <cellStyle name="_2011年高校助学金分配表（80%）" xfId="31"/>
    <cellStyle name="_2011年中等职业学校国家助学 金经费分配表（第二批）" xfId="32"/>
    <cellStyle name="_2013年百色市闲置校舍改建中小学附设幼儿园合计表(报教育厅)" xfId="33"/>
    <cellStyle name="_CBRE明细表" xfId="34"/>
    <cellStyle name="_ET_STYLE_NoName_00_" xfId="35"/>
    <cellStyle name="_ET_STYLE_NoName_00_ 2" xfId="36"/>
    <cellStyle name="_ET_STYLE_NoName_00__Book1" xfId="37"/>
    <cellStyle name="_ET_STYLE_NoName_00__附件1广西壮族自治区巡回支教点建设规划（2012-2015年）" xfId="38"/>
    <cellStyle name="_ET_STYLE_NoName_00__附件2广西壮族自治区扶持普惠性民办幼儿园奖补资金申报表（2012-2015年）" xfId="39"/>
    <cellStyle name="_ET_STYLE_NoName_00__附件3广西壮族自治区扶持集体、企事业单位办园奖补资金申报表（2012-2015年）" xfId="40"/>
    <cellStyle name="_KPMG original version" xfId="41"/>
    <cellStyle name="_KPMG original version_(中企华)审计评估联合申报明细表.V1" xfId="42"/>
    <cellStyle name="_KPMG original version_附件1：审计评估联合申报明细表" xfId="43"/>
    <cellStyle name="_long term loan - others 300504" xfId="44"/>
    <cellStyle name="_long term loan - others 300504_(中企华)审计评估联合申报明细表.V1" xfId="45"/>
    <cellStyle name="_long term loan - others 300504_KPMG original version" xfId="46"/>
    <cellStyle name="_long term loan - others 300504_KPMG original version_(中企华)审计评估联合申报明细表.V1" xfId="47"/>
    <cellStyle name="_long term loan - others 300504_KPMG original version_附件1：审计评估联合申报明细表" xfId="48"/>
    <cellStyle name="_long term loan - others 300504_Shenhua PBC package 050530" xfId="49"/>
    <cellStyle name="_long term loan - others 300504_Shenhua PBC package 050530_(中企华)审计评估联合申报明细表.V1" xfId="50"/>
    <cellStyle name="_long term loan - others 300504_Shenhua PBC package 050530_附件1：审计评估联合申报明细表" xfId="51"/>
    <cellStyle name="_long term loan - others 300504_附件1：审计评估联合申报明细表" xfId="52"/>
    <cellStyle name="_long term loan - others 300504_审计调查表.V3" xfId="53"/>
    <cellStyle name="_Part III.200406.Loan and Liabilities details.(Site Name)" xfId="54"/>
    <cellStyle name="_Part III.200406.Loan and Liabilities details.(Site Name)_(中企华)审计评估联合申报明细表.V1" xfId="55"/>
    <cellStyle name="_Part III.200406.Loan and Liabilities details.(Site Name)_KPMG original version" xfId="56"/>
    <cellStyle name="_Part III.200406.Loan and Liabilities details.(Site Name)_KPMG original version_(中企华)审计评估联合申报明细表.V1" xfId="57"/>
    <cellStyle name="_Part III.200406.Loan and Liabilities details.(Site Name)_KPMG original version_附件1：审计评估联合申报明细表" xfId="58"/>
    <cellStyle name="_Part III.200406.Loan and Liabilities details.(Site Name)_Shenhua PBC package 050530" xfId="59"/>
    <cellStyle name="_Part III.200406.Loan and Liabilities details.(Site Name)_Shenhua PBC package 050530_(中企华)审计评估联合申报明细表.V1" xfId="60"/>
    <cellStyle name="_Part III.200406.Loan and Liabilities details.(Site Name)_Shenhua PBC package 050530_附件1：审计评估联合申报明细表" xfId="61"/>
    <cellStyle name="_Part III.200406.Loan and Liabilities details.(Site Name)_附件1：审计评估联合申报明细表" xfId="62"/>
    <cellStyle name="_Part III.200406.Loan and Liabilities details.(Site Name)_审计调查表.V3" xfId="63"/>
    <cellStyle name="_Shenhua PBC package 050530" xfId="64"/>
    <cellStyle name="_Shenhua PBC package 050530_(中企华)审计评估联合申报明细表.V1" xfId="65"/>
    <cellStyle name="_Shenhua PBC package 050530_附件1：审计评估联合申报明细表" xfId="66"/>
    <cellStyle name="_房屋建筑评估申报表" xfId="67"/>
    <cellStyle name="_附件1：审计评估联合申报明细表" xfId="68"/>
    <cellStyle name="_附件2：扶绥县教师周转宿舍建设试点项目2010年中央预算内投资计划建议方案表" xfId="69"/>
    <cellStyle name="_副本桂财教(2011)号（2011年免学费分配表）" xfId="70"/>
    <cellStyle name="_基础经济指标测算表" xfId="71"/>
    <cellStyle name="_审计调查表.V3" xfId="72"/>
    <cellStyle name="_文函专递0211-施工企业调查表（附件）" xfId="73"/>
    <cellStyle name="_梧州市扶持集体、企事业单位办园申报表（审核公式）" xfId="74"/>
    <cellStyle name="_梧州市扶持民办幼儿园申报表（审核公式）" xfId="75"/>
    <cellStyle name="_梧州市巡回支教点申报表（审核公式）" xfId="76"/>
    <cellStyle name="_细表" xfId="77"/>
    <cellStyle name="{Comma [0]}" xfId="78"/>
    <cellStyle name="{Comma}" xfId="79"/>
    <cellStyle name="{Date}" xfId="80"/>
    <cellStyle name="{Month}" xfId="81"/>
    <cellStyle name="{Percent}" xfId="82"/>
    <cellStyle name="{Thousand [0]}" xfId="83"/>
    <cellStyle name="{Thousand}" xfId="84"/>
    <cellStyle name="{Z'0000(1 dec)}" xfId="85"/>
    <cellStyle name="{Z'0000(4 dec)}" xfId="86"/>
    <cellStyle name="0,0&#13;&#10;NA&#13;&#10;" xfId="87"/>
    <cellStyle name="0,0&#13;&#10;NA&#13;&#10; 10" xfId="88"/>
    <cellStyle name="0,0&#13;&#10;NA&#13;&#10; 10 2" xfId="89"/>
    <cellStyle name="0,0&#13;&#10;NA&#13;&#10; 11" xfId="90"/>
    <cellStyle name="0,0&#13;&#10;NA&#13;&#10; 2" xfId="91"/>
    <cellStyle name="0,0&#13;&#10;NA&#13;&#10; 2 2" xfId="92"/>
    <cellStyle name="0,0&#13;&#10;NA&#13;&#10; 2 2 2" xfId="93"/>
    <cellStyle name="0,0&#13;&#10;NA&#13;&#10; 2 3" xfId="94"/>
    <cellStyle name="0,0&#13;&#10;NA&#13;&#10; 3" xfId="95"/>
    <cellStyle name="0,0&#13;&#10;NA&#13;&#10; 4" xfId="96"/>
    <cellStyle name="0,0&#13;&#10;NA&#13;&#10; 4 2" xfId="97"/>
    <cellStyle name="0,0&#13;&#10;NA&#13;&#10; 4 2 2" xfId="98"/>
    <cellStyle name="0,0&#13;&#10;NA&#13;&#10; 4 3" xfId="99"/>
    <cellStyle name="0,0&#13;&#10;NA&#13;&#10; 5" xfId="100"/>
    <cellStyle name="0,0&#13;&#10;NA&#13;&#10; 6" xfId="101"/>
    <cellStyle name="0,0&#13;&#10;NA&#13;&#10; 7" xfId="102"/>
    <cellStyle name="0,0&#13;&#10;NA&#13;&#10; 8" xfId="103"/>
    <cellStyle name="0,0&#13;&#10;NA&#13;&#10; 8 2" xfId="104"/>
    <cellStyle name="0,0&#13;&#10;NA&#13;&#10; 8 2 2" xfId="105"/>
    <cellStyle name="0,0&#13;&#10;NA&#13;&#10; 8 3" xfId="106"/>
    <cellStyle name="0,0&#13;&#10;NA&#13;&#10; 9" xfId="107"/>
    <cellStyle name="0,0&#13;&#10;NA&#13;&#10; 9 2" xfId="108"/>
    <cellStyle name="0,0&#13;&#10;NA&#13;&#10; 9 2 2" xfId="109"/>
    <cellStyle name="0,0&#13;&#10;NA&#13;&#10; 9 3" xfId="110"/>
    <cellStyle name="20% - 强调文字颜色 1" xfId="111"/>
    <cellStyle name="20% - 强调文字颜色 1 2" xfId="112"/>
    <cellStyle name="20% - 强调文字颜色 1 2 2" xfId="113"/>
    <cellStyle name="20% - 强调文字颜色 1 2 2 2" xfId="114"/>
    <cellStyle name="20% - 强调文字颜色 1 2 2 2 2" xfId="115"/>
    <cellStyle name="20% - 强调文字颜色 1 2 2 3" xfId="116"/>
    <cellStyle name="20% - 强调文字颜色 1 2 2 3 2" xfId="117"/>
    <cellStyle name="20% - 强调文字颜色 1 2 2 4" xfId="118"/>
    <cellStyle name="20% - 强调文字颜色 1 2 3" xfId="119"/>
    <cellStyle name="20% - 强调文字颜色 1 2 3 2" xfId="120"/>
    <cellStyle name="20% - 强调文字颜色 1 2 4" xfId="121"/>
    <cellStyle name="20% - 强调文字颜色 1 2 4 2" xfId="122"/>
    <cellStyle name="20% - 强调文字颜色 1 2 5" xfId="123"/>
    <cellStyle name="20% - 强调文字颜色 1 3" xfId="124"/>
    <cellStyle name="20% - 强调文字颜色 1 3 2" xfId="125"/>
    <cellStyle name="20% - 强调文字颜色 1 3 2 2" xfId="126"/>
    <cellStyle name="20% - 强调文字颜色 1 3 2 2 2" xfId="127"/>
    <cellStyle name="20% - 强调文字颜色 1 3 2 3" xfId="128"/>
    <cellStyle name="20% - 强调文字颜色 1 3 2 3 2" xfId="129"/>
    <cellStyle name="20% - 强调文字颜色 1 3 2 4" xfId="130"/>
    <cellStyle name="20% - 强调文字颜色 1 3 3" xfId="131"/>
    <cellStyle name="20% - 强调文字颜色 1 3 3 2" xfId="132"/>
    <cellStyle name="20% - 强调文字颜色 1 3 4" xfId="133"/>
    <cellStyle name="20% - 强调文字颜色 1 3 4 2" xfId="134"/>
    <cellStyle name="20% - 强调文字颜色 1 3 5" xfId="135"/>
    <cellStyle name="20% - 强调文字颜色 1 4" xfId="136"/>
    <cellStyle name="20% - 强调文字颜色 1 4 2" xfId="137"/>
    <cellStyle name="20% - 强调文字颜色 1 4 2 2" xfId="138"/>
    <cellStyle name="20% - 强调文字颜色 1 4 3" xfId="139"/>
    <cellStyle name="20% - 强调文字颜色 1 4 3 2" xfId="140"/>
    <cellStyle name="20% - 强调文字颜色 1 4 4" xfId="141"/>
    <cellStyle name="20% - 强调文字颜色 1 5" xfId="142"/>
    <cellStyle name="20% - 强调文字颜色 1 5 2" xfId="143"/>
    <cellStyle name="20% - 强调文字颜色 1 5 2 2" xfId="144"/>
    <cellStyle name="20% - 强调文字颜色 1 5 3" xfId="145"/>
    <cellStyle name="20% - 强调文字颜色 1 5 3 2" xfId="146"/>
    <cellStyle name="20% - 强调文字颜色 1 5 4" xfId="147"/>
    <cellStyle name="20% - 强调文字颜色 1 6" xfId="148"/>
    <cellStyle name="20% - 强调文字颜色 1 6 2" xfId="149"/>
    <cellStyle name="20% - 强调文字颜色 1 6 2 2" xfId="150"/>
    <cellStyle name="20% - 强调文字颜色 1 6 3" xfId="151"/>
    <cellStyle name="20% - 强调文字颜色 1 6 3 2" xfId="152"/>
    <cellStyle name="20% - 强调文字颜色 1 6 4" xfId="153"/>
    <cellStyle name="20% - 强调文字颜色 1 7" xfId="154"/>
    <cellStyle name="20% - 强调文字颜色 1 7 2" xfId="155"/>
    <cellStyle name="20% - 强调文字颜色 1 7 2 2" xfId="156"/>
    <cellStyle name="20% - 强调文字颜色 1 7 3" xfId="157"/>
    <cellStyle name="20% - 强调文字颜色 1 7 3 2" xfId="158"/>
    <cellStyle name="20% - 强调文字颜色 1 7 4" xfId="159"/>
    <cellStyle name="20% - 强调文字颜色 2" xfId="160"/>
    <cellStyle name="20% - 强调文字颜色 2 2" xfId="161"/>
    <cellStyle name="20% - 强调文字颜色 2 2 2" xfId="162"/>
    <cellStyle name="20% - 强调文字颜色 2 2 2 2" xfId="163"/>
    <cellStyle name="20% - 强调文字颜色 2 2 2 2 2" xfId="164"/>
    <cellStyle name="20% - 强调文字颜色 2 2 2 3" xfId="165"/>
    <cellStyle name="20% - 强调文字颜色 2 2 2 3 2" xfId="166"/>
    <cellStyle name="20% - 强调文字颜色 2 2 2 4" xfId="167"/>
    <cellStyle name="20% - 强调文字颜色 2 2 3" xfId="168"/>
    <cellStyle name="20% - 强调文字颜色 2 2 3 2" xfId="169"/>
    <cellStyle name="20% - 强调文字颜色 2 2 4" xfId="170"/>
    <cellStyle name="20% - 强调文字颜色 2 2 4 2" xfId="171"/>
    <cellStyle name="20% - 强调文字颜色 2 2 5" xfId="172"/>
    <cellStyle name="20% - 强调文字颜色 2 3" xfId="173"/>
    <cellStyle name="20% - 强调文字颜色 2 3 2" xfId="174"/>
    <cellStyle name="20% - 强调文字颜色 2 3 2 2" xfId="175"/>
    <cellStyle name="20% - 强调文字颜色 2 3 2 2 2" xfId="176"/>
    <cellStyle name="20% - 强调文字颜色 2 3 2 3" xfId="177"/>
    <cellStyle name="20% - 强调文字颜色 2 3 2 3 2" xfId="178"/>
    <cellStyle name="20% - 强调文字颜色 2 3 2 4" xfId="179"/>
    <cellStyle name="20% - 强调文字颜色 2 3 3" xfId="180"/>
    <cellStyle name="20% - 强调文字颜色 2 3 3 2" xfId="181"/>
    <cellStyle name="20% - 强调文字颜色 2 3 4" xfId="182"/>
    <cellStyle name="20% - 强调文字颜色 2 3 4 2" xfId="183"/>
    <cellStyle name="20% - 强调文字颜色 2 3 5" xfId="184"/>
    <cellStyle name="20% - 强调文字颜色 2 4" xfId="185"/>
    <cellStyle name="20% - 强调文字颜色 2 4 2" xfId="186"/>
    <cellStyle name="20% - 强调文字颜色 2 4 2 2" xfId="187"/>
    <cellStyle name="20% - 强调文字颜色 2 4 3" xfId="188"/>
    <cellStyle name="20% - 强调文字颜色 2 4 3 2" xfId="189"/>
    <cellStyle name="20% - 强调文字颜色 2 4 4" xfId="190"/>
    <cellStyle name="20% - 强调文字颜色 2 5" xfId="191"/>
    <cellStyle name="20% - 强调文字颜色 2 5 2" xfId="192"/>
    <cellStyle name="20% - 强调文字颜色 2 5 2 2" xfId="193"/>
    <cellStyle name="20% - 强调文字颜色 2 5 3" xfId="194"/>
    <cellStyle name="20% - 强调文字颜色 2 5 3 2" xfId="195"/>
    <cellStyle name="20% - 强调文字颜色 2 5 4" xfId="196"/>
    <cellStyle name="20% - 强调文字颜色 2 6" xfId="197"/>
    <cellStyle name="20% - 强调文字颜色 2 6 2" xfId="198"/>
    <cellStyle name="20% - 强调文字颜色 2 6 2 2" xfId="199"/>
    <cellStyle name="20% - 强调文字颜色 2 6 3" xfId="200"/>
    <cellStyle name="20% - 强调文字颜色 2 6 3 2" xfId="201"/>
    <cellStyle name="20% - 强调文字颜色 2 6 4" xfId="202"/>
    <cellStyle name="20% - 强调文字颜色 2 7" xfId="203"/>
    <cellStyle name="20% - 强调文字颜色 2 7 2" xfId="204"/>
    <cellStyle name="20% - 强调文字颜色 2 7 2 2" xfId="205"/>
    <cellStyle name="20% - 强调文字颜色 2 7 3" xfId="206"/>
    <cellStyle name="20% - 强调文字颜色 2 7 3 2" xfId="207"/>
    <cellStyle name="20% - 强调文字颜色 2 7 4" xfId="208"/>
    <cellStyle name="20% - 强调文字颜色 3" xfId="209"/>
    <cellStyle name="20% - 强调文字颜色 3 2" xfId="210"/>
    <cellStyle name="20% - 强调文字颜色 3 2 2" xfId="211"/>
    <cellStyle name="20% - 强调文字颜色 3 2 2 2" xfId="212"/>
    <cellStyle name="20% - 强调文字颜色 3 2 2 2 2" xfId="213"/>
    <cellStyle name="20% - 强调文字颜色 3 2 2 3" xfId="214"/>
    <cellStyle name="20% - 强调文字颜色 3 2 2 3 2" xfId="215"/>
    <cellStyle name="20% - 强调文字颜色 3 2 2 4" xfId="216"/>
    <cellStyle name="20% - 强调文字颜色 3 2 3" xfId="217"/>
    <cellStyle name="20% - 强调文字颜色 3 2 3 2" xfId="218"/>
    <cellStyle name="20% - 强调文字颜色 3 2 4" xfId="219"/>
    <cellStyle name="20% - 强调文字颜色 3 2 4 2" xfId="220"/>
    <cellStyle name="20% - 强调文字颜色 3 2 5" xfId="221"/>
    <cellStyle name="20% - 强调文字颜色 3 3" xfId="222"/>
    <cellStyle name="20% - 强调文字颜色 3 3 2" xfId="223"/>
    <cellStyle name="20% - 强调文字颜色 3 3 2 2" xfId="224"/>
    <cellStyle name="20% - 强调文字颜色 3 3 2 2 2" xfId="225"/>
    <cellStyle name="20% - 强调文字颜色 3 3 2 3" xfId="226"/>
    <cellStyle name="20% - 强调文字颜色 3 3 2 3 2" xfId="227"/>
    <cellStyle name="20% - 强调文字颜色 3 3 2 4" xfId="228"/>
    <cellStyle name="20% - 强调文字颜色 3 3 3" xfId="229"/>
    <cellStyle name="20% - 强调文字颜色 3 3 3 2" xfId="230"/>
    <cellStyle name="20% - 强调文字颜色 3 3 4" xfId="231"/>
    <cellStyle name="20% - 强调文字颜色 3 3 4 2" xfId="232"/>
    <cellStyle name="20% - 强调文字颜色 3 3 5" xfId="233"/>
    <cellStyle name="20% - 强调文字颜色 3 4" xfId="234"/>
    <cellStyle name="20% - 强调文字颜色 3 4 2" xfId="235"/>
    <cellStyle name="20% - 强调文字颜色 3 4 2 2" xfId="236"/>
    <cellStyle name="20% - 强调文字颜色 3 4 3" xfId="237"/>
    <cellStyle name="20% - 强调文字颜色 3 4 3 2" xfId="238"/>
    <cellStyle name="20% - 强调文字颜色 3 4 4" xfId="239"/>
    <cellStyle name="20% - 强调文字颜色 3 5" xfId="240"/>
    <cellStyle name="20% - 强调文字颜色 3 5 2" xfId="241"/>
    <cellStyle name="20% - 强调文字颜色 3 5 2 2" xfId="242"/>
    <cellStyle name="20% - 强调文字颜色 3 5 3" xfId="243"/>
    <cellStyle name="20% - 强调文字颜色 3 5 3 2" xfId="244"/>
    <cellStyle name="20% - 强调文字颜色 3 5 4" xfId="245"/>
    <cellStyle name="20% - 强调文字颜色 3 6" xfId="246"/>
    <cellStyle name="20% - 强调文字颜色 3 6 2" xfId="247"/>
    <cellStyle name="20% - 强调文字颜色 3 6 2 2" xfId="248"/>
    <cellStyle name="20% - 强调文字颜色 3 6 3" xfId="249"/>
    <cellStyle name="20% - 强调文字颜色 3 6 3 2" xfId="250"/>
    <cellStyle name="20% - 强调文字颜色 3 6 4" xfId="251"/>
    <cellStyle name="20% - 强调文字颜色 3 7" xfId="252"/>
    <cellStyle name="20% - 强调文字颜色 3 7 2" xfId="253"/>
    <cellStyle name="20% - 强调文字颜色 3 7 2 2" xfId="254"/>
    <cellStyle name="20% - 强调文字颜色 3 7 3" xfId="255"/>
    <cellStyle name="20% - 强调文字颜色 3 7 3 2" xfId="256"/>
    <cellStyle name="20% - 强调文字颜色 3 7 4" xfId="257"/>
    <cellStyle name="20% - 强调文字颜色 4" xfId="258"/>
    <cellStyle name="20% - 强调文字颜色 4 2" xfId="259"/>
    <cellStyle name="20% - 强调文字颜色 4 2 2" xfId="260"/>
    <cellStyle name="20% - 强调文字颜色 4 2 2 2" xfId="261"/>
    <cellStyle name="20% - 强调文字颜色 4 2 2 2 2" xfId="262"/>
    <cellStyle name="20% - 强调文字颜色 4 2 2 3" xfId="263"/>
    <cellStyle name="20% - 强调文字颜色 4 2 2 3 2" xfId="264"/>
    <cellStyle name="20% - 强调文字颜色 4 2 2 4" xfId="265"/>
    <cellStyle name="20% - 强调文字颜色 4 2 3" xfId="266"/>
    <cellStyle name="20% - 强调文字颜色 4 2 3 2" xfId="267"/>
    <cellStyle name="20% - 强调文字颜色 4 2 4" xfId="268"/>
    <cellStyle name="20% - 强调文字颜色 4 2 4 2" xfId="269"/>
    <cellStyle name="20% - 强调文字颜色 4 2 5" xfId="270"/>
    <cellStyle name="20% - 强调文字颜色 4 3" xfId="271"/>
    <cellStyle name="20% - 强调文字颜色 4 3 2" xfId="272"/>
    <cellStyle name="20% - 强调文字颜色 4 3 2 2" xfId="273"/>
    <cellStyle name="20% - 强调文字颜色 4 3 2 2 2" xfId="274"/>
    <cellStyle name="20% - 强调文字颜色 4 3 2 3" xfId="275"/>
    <cellStyle name="20% - 强调文字颜色 4 3 2 3 2" xfId="276"/>
    <cellStyle name="20% - 强调文字颜色 4 3 2 4" xfId="277"/>
    <cellStyle name="20% - 强调文字颜色 4 3 3" xfId="278"/>
    <cellStyle name="20% - 强调文字颜色 4 3 3 2" xfId="279"/>
    <cellStyle name="20% - 强调文字颜色 4 3 4" xfId="280"/>
    <cellStyle name="20% - 强调文字颜色 4 3 4 2" xfId="281"/>
    <cellStyle name="20% - 强调文字颜色 4 3 5" xfId="282"/>
    <cellStyle name="20% - 强调文字颜色 4 4" xfId="283"/>
    <cellStyle name="20% - 强调文字颜色 4 4 2" xfId="284"/>
    <cellStyle name="20% - 强调文字颜色 4 4 2 2" xfId="285"/>
    <cellStyle name="20% - 强调文字颜色 4 4 3" xfId="286"/>
    <cellStyle name="20% - 强调文字颜色 4 4 3 2" xfId="287"/>
    <cellStyle name="20% - 强调文字颜色 4 4 4" xfId="288"/>
    <cellStyle name="20% - 强调文字颜色 4 5" xfId="289"/>
    <cellStyle name="20% - 强调文字颜色 4 5 2" xfId="290"/>
    <cellStyle name="20% - 强调文字颜色 4 5 2 2" xfId="291"/>
    <cellStyle name="20% - 强调文字颜色 4 5 3" xfId="292"/>
    <cellStyle name="20% - 强调文字颜色 4 5 3 2" xfId="293"/>
    <cellStyle name="20% - 强调文字颜色 4 5 4" xfId="294"/>
    <cellStyle name="20% - 强调文字颜色 4 6" xfId="295"/>
    <cellStyle name="20% - 强调文字颜色 4 6 2" xfId="296"/>
    <cellStyle name="20% - 强调文字颜色 4 6 2 2" xfId="297"/>
    <cellStyle name="20% - 强调文字颜色 4 6 3" xfId="298"/>
    <cellStyle name="20% - 强调文字颜色 4 6 3 2" xfId="299"/>
    <cellStyle name="20% - 强调文字颜色 4 6 4" xfId="300"/>
    <cellStyle name="20% - 强调文字颜色 4 7" xfId="301"/>
    <cellStyle name="20% - 强调文字颜色 4 7 2" xfId="302"/>
    <cellStyle name="20% - 强调文字颜色 4 7 2 2" xfId="303"/>
    <cellStyle name="20% - 强调文字颜色 4 7 3" xfId="304"/>
    <cellStyle name="20% - 强调文字颜色 4 7 3 2" xfId="305"/>
    <cellStyle name="20% - 强调文字颜色 4 7 4" xfId="306"/>
    <cellStyle name="20% - 强调文字颜色 5" xfId="307"/>
    <cellStyle name="20% - 强调文字颜色 5 2" xfId="308"/>
    <cellStyle name="20% - 强调文字颜色 5 2 2" xfId="309"/>
    <cellStyle name="20% - 强调文字颜色 5 2 2 2" xfId="310"/>
    <cellStyle name="20% - 强调文字颜色 5 2 2 2 2" xfId="311"/>
    <cellStyle name="20% - 强调文字颜色 5 2 2 3" xfId="312"/>
    <cellStyle name="20% - 强调文字颜色 5 2 2 3 2" xfId="313"/>
    <cellStyle name="20% - 强调文字颜色 5 2 2 4" xfId="314"/>
    <cellStyle name="20% - 强调文字颜色 5 2 3" xfId="315"/>
    <cellStyle name="20% - 强调文字颜色 5 2 3 2" xfId="316"/>
    <cellStyle name="20% - 强调文字颜色 5 2 4" xfId="317"/>
    <cellStyle name="20% - 强调文字颜色 5 2 4 2" xfId="318"/>
    <cellStyle name="20% - 强调文字颜色 5 2 5" xfId="319"/>
    <cellStyle name="20% - 强调文字颜色 5 3" xfId="320"/>
    <cellStyle name="20% - 强调文字颜色 5 3 2" xfId="321"/>
    <cellStyle name="20% - 强调文字颜色 5 3 2 2" xfId="322"/>
    <cellStyle name="20% - 强调文字颜色 5 3 2 2 2" xfId="323"/>
    <cellStyle name="20% - 强调文字颜色 5 3 2 3" xfId="324"/>
    <cellStyle name="20% - 强调文字颜色 5 3 2 3 2" xfId="325"/>
    <cellStyle name="20% - 强调文字颜色 5 3 2 4" xfId="326"/>
    <cellStyle name="20% - 强调文字颜色 5 3 3" xfId="327"/>
    <cellStyle name="20% - 强调文字颜色 5 3 3 2" xfId="328"/>
    <cellStyle name="20% - 强调文字颜色 5 3 4" xfId="329"/>
    <cellStyle name="20% - 强调文字颜色 5 3 4 2" xfId="330"/>
    <cellStyle name="20% - 强调文字颜色 5 3 5" xfId="331"/>
    <cellStyle name="20% - 强调文字颜色 5 4" xfId="332"/>
    <cellStyle name="20% - 强调文字颜色 5 4 2" xfId="333"/>
    <cellStyle name="20% - 强调文字颜色 5 4 2 2" xfId="334"/>
    <cellStyle name="20% - 强调文字颜色 5 4 3" xfId="335"/>
    <cellStyle name="20% - 强调文字颜色 5 4 3 2" xfId="336"/>
    <cellStyle name="20% - 强调文字颜色 5 4 4" xfId="337"/>
    <cellStyle name="20% - 强调文字颜色 5 5" xfId="338"/>
    <cellStyle name="20% - 强调文字颜色 5 5 2" xfId="339"/>
    <cellStyle name="20% - 强调文字颜色 5 5 2 2" xfId="340"/>
    <cellStyle name="20% - 强调文字颜色 5 5 3" xfId="341"/>
    <cellStyle name="20% - 强调文字颜色 5 5 3 2" xfId="342"/>
    <cellStyle name="20% - 强调文字颜色 5 5 4" xfId="343"/>
    <cellStyle name="20% - 强调文字颜色 5 6" xfId="344"/>
    <cellStyle name="20% - 强调文字颜色 5 6 2" xfId="345"/>
    <cellStyle name="20% - 强调文字颜色 5 6 2 2" xfId="346"/>
    <cellStyle name="20% - 强调文字颜色 5 6 3" xfId="347"/>
    <cellStyle name="20% - 强调文字颜色 5 6 3 2" xfId="348"/>
    <cellStyle name="20% - 强调文字颜色 5 6 4" xfId="349"/>
    <cellStyle name="20% - 强调文字颜色 5 7" xfId="350"/>
    <cellStyle name="20% - 强调文字颜色 5 7 2" xfId="351"/>
    <cellStyle name="20% - 强调文字颜色 5 7 2 2" xfId="352"/>
    <cellStyle name="20% - 强调文字颜色 5 7 3" xfId="353"/>
    <cellStyle name="20% - 强调文字颜色 5 7 3 2" xfId="354"/>
    <cellStyle name="20% - 强调文字颜色 5 7 4" xfId="355"/>
    <cellStyle name="20% - 强调文字颜色 6" xfId="356"/>
    <cellStyle name="20% - 强调文字颜色 6 2" xfId="357"/>
    <cellStyle name="20% - 强调文字颜色 6 2 2" xfId="358"/>
    <cellStyle name="20% - 强调文字颜色 6 2 2 2" xfId="359"/>
    <cellStyle name="20% - 强调文字颜色 6 2 2 2 2" xfId="360"/>
    <cellStyle name="20% - 强调文字颜色 6 2 2 3" xfId="361"/>
    <cellStyle name="20% - 强调文字颜色 6 2 2 3 2" xfId="362"/>
    <cellStyle name="20% - 强调文字颜色 6 2 2 4" xfId="363"/>
    <cellStyle name="20% - 强调文字颜色 6 2 3" xfId="364"/>
    <cellStyle name="20% - 强调文字颜色 6 2 3 2" xfId="365"/>
    <cellStyle name="20% - 强调文字颜色 6 2 4" xfId="366"/>
    <cellStyle name="20% - 强调文字颜色 6 2 4 2" xfId="367"/>
    <cellStyle name="20% - 强调文字颜色 6 2 5" xfId="368"/>
    <cellStyle name="20% - 强调文字颜色 6 3" xfId="369"/>
    <cellStyle name="20% - 强调文字颜色 6 3 2" xfId="370"/>
    <cellStyle name="20% - 强调文字颜色 6 3 2 2" xfId="371"/>
    <cellStyle name="20% - 强调文字颜色 6 3 2 2 2" xfId="372"/>
    <cellStyle name="20% - 强调文字颜色 6 3 2 3" xfId="373"/>
    <cellStyle name="20% - 强调文字颜色 6 3 2 3 2" xfId="374"/>
    <cellStyle name="20% - 强调文字颜色 6 3 2 4" xfId="375"/>
    <cellStyle name="20% - 强调文字颜色 6 3 3" xfId="376"/>
    <cellStyle name="20% - 强调文字颜色 6 3 3 2" xfId="377"/>
    <cellStyle name="20% - 强调文字颜色 6 3 4" xfId="378"/>
    <cellStyle name="20% - 强调文字颜色 6 3 4 2" xfId="379"/>
    <cellStyle name="20% - 强调文字颜色 6 3 5" xfId="380"/>
    <cellStyle name="20% - 强调文字颜色 6 4" xfId="381"/>
    <cellStyle name="20% - 强调文字颜色 6 4 2" xfId="382"/>
    <cellStyle name="20% - 强调文字颜色 6 4 2 2" xfId="383"/>
    <cellStyle name="20% - 强调文字颜色 6 4 3" xfId="384"/>
    <cellStyle name="20% - 强调文字颜色 6 4 3 2" xfId="385"/>
    <cellStyle name="20% - 强调文字颜色 6 4 4" xfId="386"/>
    <cellStyle name="20% - 强调文字颜色 6 5" xfId="387"/>
    <cellStyle name="20% - 强调文字颜色 6 5 2" xfId="388"/>
    <cellStyle name="20% - 强调文字颜色 6 5 2 2" xfId="389"/>
    <cellStyle name="20% - 强调文字颜色 6 5 3" xfId="390"/>
    <cellStyle name="20% - 强调文字颜色 6 5 3 2" xfId="391"/>
    <cellStyle name="20% - 强调文字颜色 6 5 4" xfId="392"/>
    <cellStyle name="20% - 强调文字颜色 6 6" xfId="393"/>
    <cellStyle name="20% - 强调文字颜色 6 6 2" xfId="394"/>
    <cellStyle name="20% - 强调文字颜色 6 6 2 2" xfId="395"/>
    <cellStyle name="20% - 强调文字颜色 6 6 3" xfId="396"/>
    <cellStyle name="20% - 强调文字颜色 6 6 3 2" xfId="397"/>
    <cellStyle name="20% - 强调文字颜色 6 6 4" xfId="398"/>
    <cellStyle name="20% - 强调文字颜色 6 7" xfId="399"/>
    <cellStyle name="20% - 强调文字颜色 6 7 2" xfId="400"/>
    <cellStyle name="20% - 强调文字颜色 6 7 2 2" xfId="401"/>
    <cellStyle name="20% - 强调文字颜色 6 7 3" xfId="402"/>
    <cellStyle name="20% - 强调文字颜色 6 7 3 2" xfId="403"/>
    <cellStyle name="20% - 强调文字颜色 6 7 4" xfId="404"/>
    <cellStyle name="40% - 强调文字颜色 1" xfId="405"/>
    <cellStyle name="40% - 强调文字颜色 1 2" xfId="406"/>
    <cellStyle name="40% - 强调文字颜色 1 2 2" xfId="407"/>
    <cellStyle name="40% - 强调文字颜色 1 2 2 2" xfId="408"/>
    <cellStyle name="40% - 强调文字颜色 1 2 2 2 2" xfId="409"/>
    <cellStyle name="40% - 强调文字颜色 1 2 2 3" xfId="410"/>
    <cellStyle name="40% - 强调文字颜色 1 2 2 3 2" xfId="411"/>
    <cellStyle name="40% - 强调文字颜色 1 2 2 4" xfId="412"/>
    <cellStyle name="40% - 强调文字颜色 1 2 3" xfId="413"/>
    <cellStyle name="40% - 强调文字颜色 1 2 3 2" xfId="414"/>
    <cellStyle name="40% - 强调文字颜色 1 2 4" xfId="415"/>
    <cellStyle name="40% - 强调文字颜色 1 2 4 2" xfId="416"/>
    <cellStyle name="40% - 强调文字颜色 1 2 5" xfId="417"/>
    <cellStyle name="40% - 强调文字颜色 1 3" xfId="418"/>
    <cellStyle name="40% - 强调文字颜色 1 3 2" xfId="419"/>
    <cellStyle name="40% - 强调文字颜色 1 3 2 2" xfId="420"/>
    <cellStyle name="40% - 强调文字颜色 1 3 2 2 2" xfId="421"/>
    <cellStyle name="40% - 强调文字颜色 1 3 2 3" xfId="422"/>
    <cellStyle name="40% - 强调文字颜色 1 3 2 3 2" xfId="423"/>
    <cellStyle name="40% - 强调文字颜色 1 3 2 4" xfId="424"/>
    <cellStyle name="40% - 强调文字颜色 1 3 3" xfId="425"/>
    <cellStyle name="40% - 强调文字颜色 1 3 3 2" xfId="426"/>
    <cellStyle name="40% - 强调文字颜色 1 3 4" xfId="427"/>
    <cellStyle name="40% - 强调文字颜色 1 3 4 2" xfId="428"/>
    <cellStyle name="40% - 强调文字颜色 1 3 5" xfId="429"/>
    <cellStyle name="40% - 强调文字颜色 1 4" xfId="430"/>
    <cellStyle name="40% - 强调文字颜色 1 4 2" xfId="431"/>
    <cellStyle name="40% - 强调文字颜色 1 4 2 2" xfId="432"/>
    <cellStyle name="40% - 强调文字颜色 1 4 3" xfId="433"/>
    <cellStyle name="40% - 强调文字颜色 1 4 3 2" xfId="434"/>
    <cellStyle name="40% - 强调文字颜色 1 4 4" xfId="435"/>
    <cellStyle name="40% - 强调文字颜色 1 5" xfId="436"/>
    <cellStyle name="40% - 强调文字颜色 1 5 2" xfId="437"/>
    <cellStyle name="40% - 强调文字颜色 1 5 2 2" xfId="438"/>
    <cellStyle name="40% - 强调文字颜色 1 5 3" xfId="439"/>
    <cellStyle name="40% - 强调文字颜色 1 5 3 2" xfId="440"/>
    <cellStyle name="40% - 强调文字颜色 1 5 4" xfId="441"/>
    <cellStyle name="40% - 强调文字颜色 1 6" xfId="442"/>
    <cellStyle name="40% - 强调文字颜色 1 6 2" xfId="443"/>
    <cellStyle name="40% - 强调文字颜色 1 6 2 2" xfId="444"/>
    <cellStyle name="40% - 强调文字颜色 1 6 3" xfId="445"/>
    <cellStyle name="40% - 强调文字颜色 1 6 3 2" xfId="446"/>
    <cellStyle name="40% - 强调文字颜色 1 6 4" xfId="447"/>
    <cellStyle name="40% - 强调文字颜色 1 7" xfId="448"/>
    <cellStyle name="40% - 强调文字颜色 1 7 2" xfId="449"/>
    <cellStyle name="40% - 强调文字颜色 1 7 2 2" xfId="450"/>
    <cellStyle name="40% - 强调文字颜色 1 7 3" xfId="451"/>
    <cellStyle name="40% - 强调文字颜色 1 7 3 2" xfId="452"/>
    <cellStyle name="40% - 强调文字颜色 1 7 4" xfId="453"/>
    <cellStyle name="40% - 强调文字颜色 2" xfId="454"/>
    <cellStyle name="40% - 强调文字颜色 2 2" xfId="455"/>
    <cellStyle name="40% - 强调文字颜色 2 2 2" xfId="456"/>
    <cellStyle name="40% - 强调文字颜色 2 2 2 2" xfId="457"/>
    <cellStyle name="40% - 强调文字颜色 2 2 2 2 2" xfId="458"/>
    <cellStyle name="40% - 强调文字颜色 2 2 2 3" xfId="459"/>
    <cellStyle name="40% - 强调文字颜色 2 2 2 3 2" xfId="460"/>
    <cellStyle name="40% - 强调文字颜色 2 2 2 4" xfId="461"/>
    <cellStyle name="40% - 强调文字颜色 2 2 3" xfId="462"/>
    <cellStyle name="40% - 强调文字颜色 2 2 3 2" xfId="463"/>
    <cellStyle name="40% - 强调文字颜色 2 2 4" xfId="464"/>
    <cellStyle name="40% - 强调文字颜色 2 2 4 2" xfId="465"/>
    <cellStyle name="40% - 强调文字颜色 2 2 5" xfId="466"/>
    <cellStyle name="40% - 强调文字颜色 2 3" xfId="467"/>
    <cellStyle name="40% - 强调文字颜色 2 3 2" xfId="468"/>
    <cellStyle name="40% - 强调文字颜色 2 3 2 2" xfId="469"/>
    <cellStyle name="40% - 强调文字颜色 2 3 2 2 2" xfId="470"/>
    <cellStyle name="40% - 强调文字颜色 2 3 2 3" xfId="471"/>
    <cellStyle name="40% - 强调文字颜色 2 3 2 3 2" xfId="472"/>
    <cellStyle name="40% - 强调文字颜色 2 3 2 4" xfId="473"/>
    <cellStyle name="40% - 强调文字颜色 2 3 3" xfId="474"/>
    <cellStyle name="40% - 强调文字颜色 2 3 3 2" xfId="475"/>
    <cellStyle name="40% - 强调文字颜色 2 3 4" xfId="476"/>
    <cellStyle name="40% - 强调文字颜色 2 3 4 2" xfId="477"/>
    <cellStyle name="40% - 强调文字颜色 2 3 5" xfId="478"/>
    <cellStyle name="40% - 强调文字颜色 2 4" xfId="479"/>
    <cellStyle name="40% - 强调文字颜色 2 4 2" xfId="480"/>
    <cellStyle name="40% - 强调文字颜色 2 4 2 2" xfId="481"/>
    <cellStyle name="40% - 强调文字颜色 2 4 3" xfId="482"/>
    <cellStyle name="40% - 强调文字颜色 2 4 3 2" xfId="483"/>
    <cellStyle name="40% - 强调文字颜色 2 4 4" xfId="484"/>
    <cellStyle name="40% - 强调文字颜色 2 5" xfId="485"/>
    <cellStyle name="40% - 强调文字颜色 2 5 2" xfId="486"/>
    <cellStyle name="40% - 强调文字颜色 2 5 2 2" xfId="487"/>
    <cellStyle name="40% - 强调文字颜色 2 5 3" xfId="488"/>
    <cellStyle name="40% - 强调文字颜色 2 5 3 2" xfId="489"/>
    <cellStyle name="40% - 强调文字颜色 2 5 4" xfId="490"/>
    <cellStyle name="40% - 强调文字颜色 2 6" xfId="491"/>
    <cellStyle name="40% - 强调文字颜色 2 6 2" xfId="492"/>
    <cellStyle name="40% - 强调文字颜色 2 6 2 2" xfId="493"/>
    <cellStyle name="40% - 强调文字颜色 2 6 3" xfId="494"/>
    <cellStyle name="40% - 强调文字颜色 2 6 3 2" xfId="495"/>
    <cellStyle name="40% - 强调文字颜色 2 6 4" xfId="496"/>
    <cellStyle name="40% - 强调文字颜色 2 7" xfId="497"/>
    <cellStyle name="40% - 强调文字颜色 2 7 2" xfId="498"/>
    <cellStyle name="40% - 强调文字颜色 2 7 2 2" xfId="499"/>
    <cellStyle name="40% - 强调文字颜色 2 7 3" xfId="500"/>
    <cellStyle name="40% - 强调文字颜色 2 7 3 2" xfId="501"/>
    <cellStyle name="40% - 强调文字颜色 2 7 4" xfId="502"/>
    <cellStyle name="40% - 强调文字颜色 3" xfId="503"/>
    <cellStyle name="40% - 强调文字颜色 3 2" xfId="504"/>
    <cellStyle name="40% - 强调文字颜色 3 2 2" xfId="505"/>
    <cellStyle name="40% - 强调文字颜色 3 2 2 2" xfId="506"/>
    <cellStyle name="40% - 强调文字颜色 3 2 2 2 2" xfId="507"/>
    <cellStyle name="40% - 强调文字颜色 3 2 2 3" xfId="508"/>
    <cellStyle name="40% - 强调文字颜色 3 2 2 3 2" xfId="509"/>
    <cellStyle name="40% - 强调文字颜色 3 2 2 4" xfId="510"/>
    <cellStyle name="40% - 强调文字颜色 3 2 3" xfId="511"/>
    <cellStyle name="40% - 强调文字颜色 3 2 3 2" xfId="512"/>
    <cellStyle name="40% - 强调文字颜色 3 2 4" xfId="513"/>
    <cellStyle name="40% - 强调文字颜色 3 2 4 2" xfId="514"/>
    <cellStyle name="40% - 强调文字颜色 3 2 5" xfId="515"/>
    <cellStyle name="40% - 强调文字颜色 3 3" xfId="516"/>
    <cellStyle name="40% - 强调文字颜色 3 3 2" xfId="517"/>
    <cellStyle name="40% - 强调文字颜色 3 3 2 2" xfId="518"/>
    <cellStyle name="40% - 强调文字颜色 3 3 2 2 2" xfId="519"/>
    <cellStyle name="40% - 强调文字颜色 3 3 2 3" xfId="520"/>
    <cellStyle name="40% - 强调文字颜色 3 3 2 3 2" xfId="521"/>
    <cellStyle name="40% - 强调文字颜色 3 3 2 4" xfId="522"/>
    <cellStyle name="40% - 强调文字颜色 3 3 3" xfId="523"/>
    <cellStyle name="40% - 强调文字颜色 3 3 3 2" xfId="524"/>
    <cellStyle name="40% - 强调文字颜色 3 3 4" xfId="525"/>
    <cellStyle name="40% - 强调文字颜色 3 3 4 2" xfId="526"/>
    <cellStyle name="40% - 强调文字颜色 3 3 5" xfId="527"/>
    <cellStyle name="40% - 强调文字颜色 3 4" xfId="528"/>
    <cellStyle name="40% - 强调文字颜色 3 4 2" xfId="529"/>
    <cellStyle name="40% - 强调文字颜色 3 4 2 2" xfId="530"/>
    <cellStyle name="40% - 强调文字颜色 3 4 3" xfId="531"/>
    <cellStyle name="40% - 强调文字颜色 3 4 3 2" xfId="532"/>
    <cellStyle name="40% - 强调文字颜色 3 4 4" xfId="533"/>
    <cellStyle name="40% - 强调文字颜色 3 5" xfId="534"/>
    <cellStyle name="40% - 强调文字颜色 3 5 2" xfId="535"/>
    <cellStyle name="40% - 强调文字颜色 3 5 2 2" xfId="536"/>
    <cellStyle name="40% - 强调文字颜色 3 5 3" xfId="537"/>
    <cellStyle name="40% - 强调文字颜色 3 5 3 2" xfId="538"/>
    <cellStyle name="40% - 强调文字颜色 3 5 4" xfId="539"/>
    <cellStyle name="40% - 强调文字颜色 3 6" xfId="540"/>
    <cellStyle name="40% - 强调文字颜色 3 6 2" xfId="541"/>
    <cellStyle name="40% - 强调文字颜色 3 6 2 2" xfId="542"/>
    <cellStyle name="40% - 强调文字颜色 3 6 3" xfId="543"/>
    <cellStyle name="40% - 强调文字颜色 3 6 3 2" xfId="544"/>
    <cellStyle name="40% - 强调文字颜色 3 6 4" xfId="545"/>
    <cellStyle name="40% - 强调文字颜色 3 7" xfId="546"/>
    <cellStyle name="40% - 强调文字颜色 3 7 2" xfId="547"/>
    <cellStyle name="40% - 强调文字颜色 3 7 2 2" xfId="548"/>
    <cellStyle name="40% - 强调文字颜色 3 7 3" xfId="549"/>
    <cellStyle name="40% - 强调文字颜色 3 7 3 2" xfId="550"/>
    <cellStyle name="40% - 强调文字颜色 3 7 4" xfId="551"/>
    <cellStyle name="40% - 强调文字颜色 4" xfId="552"/>
    <cellStyle name="40% - 强调文字颜色 4 2" xfId="553"/>
    <cellStyle name="40% - 强调文字颜色 4 2 2" xfId="554"/>
    <cellStyle name="40% - 强调文字颜色 4 2 2 2" xfId="555"/>
    <cellStyle name="40% - 强调文字颜色 4 2 2 2 2" xfId="556"/>
    <cellStyle name="40% - 强调文字颜色 4 2 2 3" xfId="557"/>
    <cellStyle name="40% - 强调文字颜色 4 2 2 3 2" xfId="558"/>
    <cellStyle name="40% - 强调文字颜色 4 2 2 4" xfId="559"/>
    <cellStyle name="40% - 强调文字颜色 4 2 3" xfId="560"/>
    <cellStyle name="40% - 强调文字颜色 4 2 3 2" xfId="561"/>
    <cellStyle name="40% - 强调文字颜色 4 2 4" xfId="562"/>
    <cellStyle name="40% - 强调文字颜色 4 2 4 2" xfId="563"/>
    <cellStyle name="40% - 强调文字颜色 4 2 5" xfId="564"/>
    <cellStyle name="40% - 强调文字颜色 4 3" xfId="565"/>
    <cellStyle name="40% - 强调文字颜色 4 3 2" xfId="566"/>
    <cellStyle name="40% - 强调文字颜色 4 3 2 2" xfId="567"/>
    <cellStyle name="40% - 强调文字颜色 4 3 2 2 2" xfId="568"/>
    <cellStyle name="40% - 强调文字颜色 4 3 2 3" xfId="569"/>
    <cellStyle name="40% - 强调文字颜色 4 3 2 3 2" xfId="570"/>
    <cellStyle name="40% - 强调文字颜色 4 3 2 4" xfId="571"/>
    <cellStyle name="40% - 强调文字颜色 4 3 3" xfId="572"/>
    <cellStyle name="40% - 强调文字颜色 4 3 3 2" xfId="573"/>
    <cellStyle name="40% - 强调文字颜色 4 3 4" xfId="574"/>
    <cellStyle name="40% - 强调文字颜色 4 3 4 2" xfId="575"/>
    <cellStyle name="40% - 强调文字颜色 4 3 5" xfId="576"/>
    <cellStyle name="40% - 强调文字颜色 4 4" xfId="577"/>
    <cellStyle name="40% - 强调文字颜色 4 4 2" xfId="578"/>
    <cellStyle name="40% - 强调文字颜色 4 4 2 2" xfId="579"/>
    <cellStyle name="40% - 强调文字颜色 4 4 3" xfId="580"/>
    <cellStyle name="40% - 强调文字颜色 4 4 3 2" xfId="581"/>
    <cellStyle name="40% - 强调文字颜色 4 4 4" xfId="582"/>
    <cellStyle name="40% - 强调文字颜色 4 5" xfId="583"/>
    <cellStyle name="40% - 强调文字颜色 4 5 2" xfId="584"/>
    <cellStyle name="40% - 强调文字颜色 4 5 2 2" xfId="585"/>
    <cellStyle name="40% - 强调文字颜色 4 5 3" xfId="586"/>
    <cellStyle name="40% - 强调文字颜色 4 5 3 2" xfId="587"/>
    <cellStyle name="40% - 强调文字颜色 4 5 4" xfId="588"/>
    <cellStyle name="40% - 强调文字颜色 4 6" xfId="589"/>
    <cellStyle name="40% - 强调文字颜色 4 6 2" xfId="590"/>
    <cellStyle name="40% - 强调文字颜色 4 6 2 2" xfId="591"/>
    <cellStyle name="40% - 强调文字颜色 4 6 3" xfId="592"/>
    <cellStyle name="40% - 强调文字颜色 4 6 3 2" xfId="593"/>
    <cellStyle name="40% - 强调文字颜色 4 6 4" xfId="594"/>
    <cellStyle name="40% - 强调文字颜色 4 7" xfId="595"/>
    <cellStyle name="40% - 强调文字颜色 4 7 2" xfId="596"/>
    <cellStyle name="40% - 强调文字颜色 4 7 2 2" xfId="597"/>
    <cellStyle name="40% - 强调文字颜色 4 7 3" xfId="598"/>
    <cellStyle name="40% - 强调文字颜色 4 7 3 2" xfId="599"/>
    <cellStyle name="40% - 强调文字颜色 4 7 4" xfId="600"/>
    <cellStyle name="40% - 强调文字颜色 5" xfId="601"/>
    <cellStyle name="40% - 强调文字颜色 5 2" xfId="602"/>
    <cellStyle name="40% - 强调文字颜色 5 2 2" xfId="603"/>
    <cellStyle name="40% - 强调文字颜色 5 2 2 2" xfId="604"/>
    <cellStyle name="40% - 强调文字颜色 5 2 2 2 2" xfId="605"/>
    <cellStyle name="40% - 强调文字颜色 5 2 2 3" xfId="606"/>
    <cellStyle name="40% - 强调文字颜色 5 2 2 3 2" xfId="607"/>
    <cellStyle name="40% - 强调文字颜色 5 2 2 4" xfId="608"/>
    <cellStyle name="40% - 强调文字颜色 5 2 3" xfId="609"/>
    <cellStyle name="40% - 强调文字颜色 5 2 3 2" xfId="610"/>
    <cellStyle name="40% - 强调文字颜色 5 2 4" xfId="611"/>
    <cellStyle name="40% - 强调文字颜色 5 2 4 2" xfId="612"/>
    <cellStyle name="40% - 强调文字颜色 5 2 5" xfId="613"/>
    <cellStyle name="40% - 强调文字颜色 5 3" xfId="614"/>
    <cellStyle name="40% - 强调文字颜色 5 3 2" xfId="615"/>
    <cellStyle name="40% - 强调文字颜色 5 3 2 2" xfId="616"/>
    <cellStyle name="40% - 强调文字颜色 5 3 2 2 2" xfId="617"/>
    <cellStyle name="40% - 强调文字颜色 5 3 2 3" xfId="618"/>
    <cellStyle name="40% - 强调文字颜色 5 3 2 3 2" xfId="619"/>
    <cellStyle name="40% - 强调文字颜色 5 3 2 4" xfId="620"/>
    <cellStyle name="40% - 强调文字颜色 5 3 3" xfId="621"/>
    <cellStyle name="40% - 强调文字颜色 5 3 3 2" xfId="622"/>
    <cellStyle name="40% - 强调文字颜色 5 3 4" xfId="623"/>
    <cellStyle name="40% - 强调文字颜色 5 3 4 2" xfId="624"/>
    <cellStyle name="40% - 强调文字颜色 5 3 5" xfId="625"/>
    <cellStyle name="40% - 强调文字颜色 5 4" xfId="626"/>
    <cellStyle name="40% - 强调文字颜色 5 4 2" xfId="627"/>
    <cellStyle name="40% - 强调文字颜色 5 4 2 2" xfId="628"/>
    <cellStyle name="40% - 强调文字颜色 5 4 3" xfId="629"/>
    <cellStyle name="40% - 强调文字颜色 5 4 3 2" xfId="630"/>
    <cellStyle name="40% - 强调文字颜色 5 4 4" xfId="631"/>
    <cellStyle name="40% - 强调文字颜色 5 5" xfId="632"/>
    <cellStyle name="40% - 强调文字颜色 5 5 2" xfId="633"/>
    <cellStyle name="40% - 强调文字颜色 5 5 2 2" xfId="634"/>
    <cellStyle name="40% - 强调文字颜色 5 5 3" xfId="635"/>
    <cellStyle name="40% - 强调文字颜色 5 5 3 2" xfId="636"/>
    <cellStyle name="40% - 强调文字颜色 5 5 4" xfId="637"/>
    <cellStyle name="40% - 强调文字颜色 5 6" xfId="638"/>
    <cellStyle name="40% - 强调文字颜色 5 6 2" xfId="639"/>
    <cellStyle name="40% - 强调文字颜色 5 6 2 2" xfId="640"/>
    <cellStyle name="40% - 强调文字颜色 5 6 3" xfId="641"/>
    <cellStyle name="40% - 强调文字颜色 5 6 3 2" xfId="642"/>
    <cellStyle name="40% - 强调文字颜色 5 6 4" xfId="643"/>
    <cellStyle name="40% - 强调文字颜色 5 7" xfId="644"/>
    <cellStyle name="40% - 强调文字颜色 5 7 2" xfId="645"/>
    <cellStyle name="40% - 强调文字颜色 5 7 2 2" xfId="646"/>
    <cellStyle name="40% - 强调文字颜色 5 7 3" xfId="647"/>
    <cellStyle name="40% - 强调文字颜色 5 7 3 2" xfId="648"/>
    <cellStyle name="40% - 强调文字颜色 5 7 4" xfId="649"/>
    <cellStyle name="40% - 强调文字颜色 6" xfId="650"/>
    <cellStyle name="40% - 强调文字颜色 6 2" xfId="651"/>
    <cellStyle name="40% - 强调文字颜色 6 2 2" xfId="652"/>
    <cellStyle name="40% - 强调文字颜色 6 2 2 2" xfId="653"/>
    <cellStyle name="40% - 强调文字颜色 6 2 2 2 2" xfId="654"/>
    <cellStyle name="40% - 强调文字颜色 6 2 2 3" xfId="655"/>
    <cellStyle name="40% - 强调文字颜色 6 2 2 3 2" xfId="656"/>
    <cellStyle name="40% - 强调文字颜色 6 2 2 4" xfId="657"/>
    <cellStyle name="40% - 强调文字颜色 6 2 3" xfId="658"/>
    <cellStyle name="40% - 强调文字颜色 6 2 3 2" xfId="659"/>
    <cellStyle name="40% - 强调文字颜色 6 2 4" xfId="660"/>
    <cellStyle name="40% - 强调文字颜色 6 2 4 2" xfId="661"/>
    <cellStyle name="40% - 强调文字颜色 6 2 5" xfId="662"/>
    <cellStyle name="40% - 强调文字颜色 6 3" xfId="663"/>
    <cellStyle name="40% - 强调文字颜色 6 3 2" xfId="664"/>
    <cellStyle name="40% - 强调文字颜色 6 3 2 2" xfId="665"/>
    <cellStyle name="40% - 强调文字颜色 6 3 2 2 2" xfId="666"/>
    <cellStyle name="40% - 强调文字颜色 6 3 2 3" xfId="667"/>
    <cellStyle name="40% - 强调文字颜色 6 3 2 3 2" xfId="668"/>
    <cellStyle name="40% - 强调文字颜色 6 3 2 4" xfId="669"/>
    <cellStyle name="40% - 强调文字颜色 6 3 3" xfId="670"/>
    <cellStyle name="40% - 强调文字颜色 6 3 3 2" xfId="671"/>
    <cellStyle name="40% - 强调文字颜色 6 3 4" xfId="672"/>
    <cellStyle name="40% - 强调文字颜色 6 3 4 2" xfId="673"/>
    <cellStyle name="40% - 强调文字颜色 6 3 5" xfId="674"/>
    <cellStyle name="40% - 强调文字颜色 6 4" xfId="675"/>
    <cellStyle name="40% - 强调文字颜色 6 4 2" xfId="676"/>
    <cellStyle name="40% - 强调文字颜色 6 4 2 2" xfId="677"/>
    <cellStyle name="40% - 强调文字颜色 6 4 3" xfId="678"/>
    <cellStyle name="40% - 强调文字颜色 6 4 3 2" xfId="679"/>
    <cellStyle name="40% - 强调文字颜色 6 4 4" xfId="680"/>
    <cellStyle name="40% - 强调文字颜色 6 5" xfId="681"/>
    <cellStyle name="40% - 强调文字颜色 6 5 2" xfId="682"/>
    <cellStyle name="40% - 强调文字颜色 6 5 2 2" xfId="683"/>
    <cellStyle name="40% - 强调文字颜色 6 5 3" xfId="684"/>
    <cellStyle name="40% - 强调文字颜色 6 5 3 2" xfId="685"/>
    <cellStyle name="40% - 强调文字颜色 6 5 4" xfId="686"/>
    <cellStyle name="40% - 强调文字颜色 6 6" xfId="687"/>
    <cellStyle name="40% - 强调文字颜色 6 6 2" xfId="688"/>
    <cellStyle name="40% - 强调文字颜色 6 6 2 2" xfId="689"/>
    <cellStyle name="40% - 强调文字颜色 6 6 3" xfId="690"/>
    <cellStyle name="40% - 强调文字颜色 6 6 3 2" xfId="691"/>
    <cellStyle name="40% - 强调文字颜色 6 6 4" xfId="692"/>
    <cellStyle name="40% - 强调文字颜色 6 7" xfId="693"/>
    <cellStyle name="40% - 强调文字颜色 6 7 2" xfId="694"/>
    <cellStyle name="40% - 强调文字颜色 6 7 2 2" xfId="695"/>
    <cellStyle name="40% - 强调文字颜色 6 7 3" xfId="696"/>
    <cellStyle name="40% - 强调文字颜色 6 7 3 2" xfId="697"/>
    <cellStyle name="40% - 强调文字颜色 6 7 4" xfId="698"/>
    <cellStyle name="60% - 强调文字颜色 1" xfId="699"/>
    <cellStyle name="60% - 强调文字颜色 1 2" xfId="700"/>
    <cellStyle name="60% - 强调文字颜色 1 2 2" xfId="701"/>
    <cellStyle name="60% - 强调文字颜色 1 2 2 2" xfId="702"/>
    <cellStyle name="60% - 强调文字颜色 1 2 3" xfId="703"/>
    <cellStyle name="60% - 强调文字颜色 1 2 3 2" xfId="704"/>
    <cellStyle name="60% - 强调文字颜色 1 2 4" xfId="705"/>
    <cellStyle name="60% - 强调文字颜色 1 3" xfId="706"/>
    <cellStyle name="60% - 强调文字颜色 1 3 2" xfId="707"/>
    <cellStyle name="60% - 强调文字颜色 1 3 2 2" xfId="708"/>
    <cellStyle name="60% - 强调文字颜色 1 3 3" xfId="709"/>
    <cellStyle name="60% - 强调文字颜色 1 3 3 2" xfId="710"/>
    <cellStyle name="60% - 强调文字颜色 1 3 4" xfId="711"/>
    <cellStyle name="60% - 强调文字颜色 1 4" xfId="712"/>
    <cellStyle name="60% - 强调文字颜色 1 4 2" xfId="713"/>
    <cellStyle name="60% - 强调文字颜色 1 4 2 2" xfId="714"/>
    <cellStyle name="60% - 强调文字颜色 1 4 3" xfId="715"/>
    <cellStyle name="60% - 强调文字颜色 1 4 3 2" xfId="716"/>
    <cellStyle name="60% - 强调文字颜色 1 4 4" xfId="717"/>
    <cellStyle name="60% - 强调文字颜色 1 5" xfId="718"/>
    <cellStyle name="60% - 强调文字颜色 1 5 2" xfId="719"/>
    <cellStyle name="60% - 强调文字颜色 1 5 2 2" xfId="720"/>
    <cellStyle name="60% - 强调文字颜色 1 5 3" xfId="721"/>
    <cellStyle name="60% - 强调文字颜色 1 5 3 2" xfId="722"/>
    <cellStyle name="60% - 强调文字颜色 1 5 4" xfId="723"/>
    <cellStyle name="60% - 强调文字颜色 1 6" xfId="724"/>
    <cellStyle name="60% - 强调文字颜色 1 6 2" xfId="725"/>
    <cellStyle name="60% - 强调文字颜色 1 6 2 2" xfId="726"/>
    <cellStyle name="60% - 强调文字颜色 1 6 3" xfId="727"/>
    <cellStyle name="60% - 强调文字颜色 1 6 3 2" xfId="728"/>
    <cellStyle name="60% - 强调文字颜色 1 6 4" xfId="729"/>
    <cellStyle name="60% - 强调文字颜色 1 7" xfId="730"/>
    <cellStyle name="60% - 强调文字颜色 1 7 2" xfId="731"/>
    <cellStyle name="60% - 强调文字颜色 1 7 2 2" xfId="732"/>
    <cellStyle name="60% - 强调文字颜色 1 7 3" xfId="733"/>
    <cellStyle name="60% - 强调文字颜色 1 7 3 2" xfId="734"/>
    <cellStyle name="60% - 强调文字颜色 1 7 4" xfId="735"/>
    <cellStyle name="60% - 强调文字颜色 2" xfId="736"/>
    <cellStyle name="60% - 强调文字颜色 2 2" xfId="737"/>
    <cellStyle name="60% - 强调文字颜色 2 2 2" xfId="738"/>
    <cellStyle name="60% - 强调文字颜色 2 2 2 2" xfId="739"/>
    <cellStyle name="60% - 强调文字颜色 2 2 3" xfId="740"/>
    <cellStyle name="60% - 强调文字颜色 2 2 3 2" xfId="741"/>
    <cellStyle name="60% - 强调文字颜色 2 2 4" xfId="742"/>
    <cellStyle name="60% - 强调文字颜色 2 3" xfId="743"/>
    <cellStyle name="60% - 强调文字颜色 2 3 2" xfId="744"/>
    <cellStyle name="60% - 强调文字颜色 2 3 2 2" xfId="745"/>
    <cellStyle name="60% - 强调文字颜色 2 3 3" xfId="746"/>
    <cellStyle name="60% - 强调文字颜色 2 3 3 2" xfId="747"/>
    <cellStyle name="60% - 强调文字颜色 2 3 4" xfId="748"/>
    <cellStyle name="60% - 强调文字颜色 2 4" xfId="749"/>
    <cellStyle name="60% - 强调文字颜色 2 4 2" xfId="750"/>
    <cellStyle name="60% - 强调文字颜色 2 4 2 2" xfId="751"/>
    <cellStyle name="60% - 强调文字颜色 2 4 3" xfId="752"/>
    <cellStyle name="60% - 强调文字颜色 2 4 3 2" xfId="753"/>
    <cellStyle name="60% - 强调文字颜色 2 4 4" xfId="754"/>
    <cellStyle name="60% - 强调文字颜色 2 5" xfId="755"/>
    <cellStyle name="60% - 强调文字颜色 2 5 2" xfId="756"/>
    <cellStyle name="60% - 强调文字颜色 2 5 2 2" xfId="757"/>
    <cellStyle name="60% - 强调文字颜色 2 5 3" xfId="758"/>
    <cellStyle name="60% - 强调文字颜色 2 5 3 2" xfId="759"/>
    <cellStyle name="60% - 强调文字颜色 2 5 4" xfId="760"/>
    <cellStyle name="60% - 强调文字颜色 2 6" xfId="761"/>
    <cellStyle name="60% - 强调文字颜色 2 6 2" xfId="762"/>
    <cellStyle name="60% - 强调文字颜色 2 6 2 2" xfId="763"/>
    <cellStyle name="60% - 强调文字颜色 2 6 3" xfId="764"/>
    <cellStyle name="60% - 强调文字颜色 2 6 3 2" xfId="765"/>
    <cellStyle name="60% - 强调文字颜色 2 6 4" xfId="766"/>
    <cellStyle name="60% - 强调文字颜色 2 7" xfId="767"/>
    <cellStyle name="60% - 强调文字颜色 2 7 2" xfId="768"/>
    <cellStyle name="60% - 强调文字颜色 2 7 2 2" xfId="769"/>
    <cellStyle name="60% - 强调文字颜色 2 7 3" xfId="770"/>
    <cellStyle name="60% - 强调文字颜色 2 7 3 2" xfId="771"/>
    <cellStyle name="60% - 强调文字颜色 2 7 4" xfId="772"/>
    <cellStyle name="60% - 强调文字颜色 3" xfId="773"/>
    <cellStyle name="60% - 强调文字颜色 3 2" xfId="774"/>
    <cellStyle name="60% - 强调文字颜色 3 2 2" xfId="775"/>
    <cellStyle name="60% - 强调文字颜色 3 2 2 2" xfId="776"/>
    <cellStyle name="60% - 强调文字颜色 3 2 3" xfId="777"/>
    <cellStyle name="60% - 强调文字颜色 3 2 3 2" xfId="778"/>
    <cellStyle name="60% - 强调文字颜色 3 2 4" xfId="779"/>
    <cellStyle name="60% - 强调文字颜色 3 24" xfId="780"/>
    <cellStyle name="60% - 强调文字颜色 3 24 2" xfId="781"/>
    <cellStyle name="60% - 强调文字颜色 3 3" xfId="782"/>
    <cellStyle name="60% - 强调文字颜色 3 3 2" xfId="783"/>
    <cellStyle name="60% - 强调文字颜色 3 3 2 2" xfId="784"/>
    <cellStyle name="60% - 强调文字颜色 3 3 3" xfId="785"/>
    <cellStyle name="60% - 强调文字颜色 3 3 3 2" xfId="786"/>
    <cellStyle name="60% - 强调文字颜色 3 3 4" xfId="787"/>
    <cellStyle name="60% - 强调文字颜色 3 4" xfId="788"/>
    <cellStyle name="60% - 强调文字颜色 3 4 2" xfId="789"/>
    <cellStyle name="60% - 强调文字颜色 3 4 2 2" xfId="790"/>
    <cellStyle name="60% - 强调文字颜色 3 4 3" xfId="791"/>
    <cellStyle name="60% - 强调文字颜色 3 4 3 2" xfId="792"/>
    <cellStyle name="60% - 强调文字颜色 3 4 4" xfId="793"/>
    <cellStyle name="60% - 强调文字颜色 3 5" xfId="794"/>
    <cellStyle name="60% - 强调文字颜色 3 5 2" xfId="795"/>
    <cellStyle name="60% - 强调文字颜色 3 5 2 2" xfId="796"/>
    <cellStyle name="60% - 强调文字颜色 3 5 3" xfId="797"/>
    <cellStyle name="60% - 强调文字颜色 3 5 3 2" xfId="798"/>
    <cellStyle name="60% - 强调文字颜色 3 5 4" xfId="799"/>
    <cellStyle name="60% - 强调文字颜色 3 6" xfId="800"/>
    <cellStyle name="60% - 强调文字颜色 3 6 2" xfId="801"/>
    <cellStyle name="60% - 强调文字颜色 3 6 2 2" xfId="802"/>
    <cellStyle name="60% - 强调文字颜色 3 6 3" xfId="803"/>
    <cellStyle name="60% - 强调文字颜色 3 6 3 2" xfId="804"/>
    <cellStyle name="60% - 强调文字颜色 3 6 4" xfId="805"/>
    <cellStyle name="60% - 强调文字颜色 3 7" xfId="806"/>
    <cellStyle name="60% - 强调文字颜色 3 7 2" xfId="807"/>
    <cellStyle name="60% - 强调文字颜色 3 7 2 2" xfId="808"/>
    <cellStyle name="60% - 强调文字颜色 3 7 3" xfId="809"/>
    <cellStyle name="60% - 强调文字颜色 3 7 3 2" xfId="810"/>
    <cellStyle name="60% - 强调文字颜色 3 7 4" xfId="811"/>
    <cellStyle name="60% - 强调文字颜色 4" xfId="812"/>
    <cellStyle name="60% - 强调文字颜色 4 2" xfId="813"/>
    <cellStyle name="60% - 强调文字颜色 4 2 2" xfId="814"/>
    <cellStyle name="60% - 强调文字颜色 4 2 2 2" xfId="815"/>
    <cellStyle name="60% - 强调文字颜色 4 2 3" xfId="816"/>
    <cellStyle name="60% - 强调文字颜色 4 2 3 2" xfId="817"/>
    <cellStyle name="60% - 强调文字颜色 4 2 4" xfId="818"/>
    <cellStyle name="60% - 强调文字颜色 4 3" xfId="819"/>
    <cellStyle name="60% - 强调文字颜色 4 3 2" xfId="820"/>
    <cellStyle name="60% - 强调文字颜色 4 3 2 2" xfId="821"/>
    <cellStyle name="60% - 强调文字颜色 4 3 3" xfId="822"/>
    <cellStyle name="60% - 强调文字颜色 4 3 3 2" xfId="823"/>
    <cellStyle name="60% - 强调文字颜色 4 3 4" xfId="824"/>
    <cellStyle name="60% - 强调文字颜色 4 4" xfId="825"/>
    <cellStyle name="60% - 强调文字颜色 4 4 2" xfId="826"/>
    <cellStyle name="60% - 强调文字颜色 4 4 2 2" xfId="827"/>
    <cellStyle name="60% - 强调文字颜色 4 4 3" xfId="828"/>
    <cellStyle name="60% - 强调文字颜色 4 4 3 2" xfId="829"/>
    <cellStyle name="60% - 强调文字颜色 4 4 4" xfId="830"/>
    <cellStyle name="60% - 强调文字颜色 4 5" xfId="831"/>
    <cellStyle name="60% - 强调文字颜色 4 5 2" xfId="832"/>
    <cellStyle name="60% - 强调文字颜色 4 5 2 2" xfId="833"/>
    <cellStyle name="60% - 强调文字颜色 4 5 3" xfId="834"/>
    <cellStyle name="60% - 强调文字颜色 4 5 3 2" xfId="835"/>
    <cellStyle name="60% - 强调文字颜色 4 5 4" xfId="836"/>
    <cellStyle name="60% - 强调文字颜色 4 6" xfId="837"/>
    <cellStyle name="60% - 强调文字颜色 4 6 2" xfId="838"/>
    <cellStyle name="60% - 强调文字颜色 4 6 2 2" xfId="839"/>
    <cellStyle name="60% - 强调文字颜色 4 6 3" xfId="840"/>
    <cellStyle name="60% - 强调文字颜色 4 6 3 2" xfId="841"/>
    <cellStyle name="60% - 强调文字颜色 4 6 4" xfId="842"/>
    <cellStyle name="60% - 强调文字颜色 4 7" xfId="843"/>
    <cellStyle name="60% - 强调文字颜色 4 7 2" xfId="844"/>
    <cellStyle name="60% - 强调文字颜色 4 7 2 2" xfId="845"/>
    <cellStyle name="60% - 强调文字颜色 4 7 3" xfId="846"/>
    <cellStyle name="60% - 强调文字颜色 4 7 3 2" xfId="847"/>
    <cellStyle name="60% - 强调文字颜色 4 7 4" xfId="848"/>
    <cellStyle name="60% - 强调文字颜色 5" xfId="849"/>
    <cellStyle name="60% - 强调文字颜色 5 2" xfId="850"/>
    <cellStyle name="60% - 强调文字颜色 5 2 2" xfId="851"/>
    <cellStyle name="60% - 强调文字颜色 5 2 2 2" xfId="852"/>
    <cellStyle name="60% - 强调文字颜色 5 2 3" xfId="853"/>
    <cellStyle name="60% - 强调文字颜色 5 2 3 2" xfId="854"/>
    <cellStyle name="60% - 强调文字颜色 5 2 4" xfId="855"/>
    <cellStyle name="60% - 强调文字颜色 5 3" xfId="856"/>
    <cellStyle name="60% - 强调文字颜色 5 3 2" xfId="857"/>
    <cellStyle name="60% - 强调文字颜色 5 3 2 2" xfId="858"/>
    <cellStyle name="60% - 强调文字颜色 5 3 3" xfId="859"/>
    <cellStyle name="60% - 强调文字颜色 5 3 3 2" xfId="860"/>
    <cellStyle name="60% - 强调文字颜色 5 3 4" xfId="861"/>
    <cellStyle name="60% - 强调文字颜色 5 4" xfId="862"/>
    <cellStyle name="60% - 强调文字颜色 5 4 2" xfId="863"/>
    <cellStyle name="60% - 强调文字颜色 5 4 2 2" xfId="864"/>
    <cellStyle name="60% - 强调文字颜色 5 4 3" xfId="865"/>
    <cellStyle name="60% - 强调文字颜色 5 4 3 2" xfId="866"/>
    <cellStyle name="60% - 强调文字颜色 5 4 4" xfId="867"/>
    <cellStyle name="60% - 强调文字颜色 5 5" xfId="868"/>
    <cellStyle name="60% - 强调文字颜色 5 5 2" xfId="869"/>
    <cellStyle name="60% - 强调文字颜色 5 5 2 2" xfId="870"/>
    <cellStyle name="60% - 强调文字颜色 5 5 3" xfId="871"/>
    <cellStyle name="60% - 强调文字颜色 5 5 3 2" xfId="872"/>
    <cellStyle name="60% - 强调文字颜色 5 5 4" xfId="873"/>
    <cellStyle name="60% - 强调文字颜色 5 6" xfId="874"/>
    <cellStyle name="60% - 强调文字颜色 5 6 2" xfId="875"/>
    <cellStyle name="60% - 强调文字颜色 5 6 2 2" xfId="876"/>
    <cellStyle name="60% - 强调文字颜色 5 6 3" xfId="877"/>
    <cellStyle name="60% - 强调文字颜色 5 6 3 2" xfId="878"/>
    <cellStyle name="60% - 强调文字颜色 5 6 4" xfId="879"/>
    <cellStyle name="60% - 强调文字颜色 5 7" xfId="880"/>
    <cellStyle name="60% - 强调文字颜色 5 7 2" xfId="881"/>
    <cellStyle name="60% - 强调文字颜色 5 7 2 2" xfId="882"/>
    <cellStyle name="60% - 强调文字颜色 5 7 3" xfId="883"/>
    <cellStyle name="60% - 强调文字颜色 5 7 3 2" xfId="884"/>
    <cellStyle name="60% - 强调文字颜色 5 7 4" xfId="885"/>
    <cellStyle name="60% - 强调文字颜色 6" xfId="886"/>
    <cellStyle name="60% - 强调文字颜色 6 2" xfId="887"/>
    <cellStyle name="60% - 强调文字颜色 6 2 2" xfId="888"/>
    <cellStyle name="60% - 强调文字颜色 6 2 2 2" xfId="889"/>
    <cellStyle name="60% - 强调文字颜色 6 2 3" xfId="890"/>
    <cellStyle name="60% - 强调文字颜色 6 2 3 2" xfId="891"/>
    <cellStyle name="60% - 强调文字颜色 6 2 4" xfId="892"/>
    <cellStyle name="60% - 强调文字颜色 6 3" xfId="893"/>
    <cellStyle name="60% - 强调文字颜色 6 3 2" xfId="894"/>
    <cellStyle name="60% - 强调文字颜色 6 3 2 2" xfId="895"/>
    <cellStyle name="60% - 强调文字颜色 6 3 3" xfId="896"/>
    <cellStyle name="60% - 强调文字颜色 6 3 3 2" xfId="897"/>
    <cellStyle name="60% - 强调文字颜色 6 3 4" xfId="898"/>
    <cellStyle name="60% - 强调文字颜色 6 4" xfId="899"/>
    <cellStyle name="60% - 强调文字颜色 6 4 2" xfId="900"/>
    <cellStyle name="60% - 强调文字颜色 6 4 2 2" xfId="901"/>
    <cellStyle name="60% - 强调文字颜色 6 4 3" xfId="902"/>
    <cellStyle name="60% - 强调文字颜色 6 4 3 2" xfId="903"/>
    <cellStyle name="60% - 强调文字颜色 6 4 4" xfId="904"/>
    <cellStyle name="60% - 强调文字颜色 6 5" xfId="905"/>
    <cellStyle name="60% - 强调文字颜色 6 5 2" xfId="906"/>
    <cellStyle name="60% - 强调文字颜色 6 5 2 2" xfId="907"/>
    <cellStyle name="60% - 强调文字颜色 6 5 3" xfId="908"/>
    <cellStyle name="60% - 强调文字颜色 6 5 3 2" xfId="909"/>
    <cellStyle name="60% - 强调文字颜色 6 5 4" xfId="910"/>
    <cellStyle name="60% - 强调文字颜色 6 6" xfId="911"/>
    <cellStyle name="60% - 强调文字颜色 6 6 2" xfId="912"/>
    <cellStyle name="60% - 强调文字颜色 6 6 2 2" xfId="913"/>
    <cellStyle name="60% - 强调文字颜色 6 6 3" xfId="914"/>
    <cellStyle name="60% - 强调文字颜色 6 6 3 2" xfId="915"/>
    <cellStyle name="60% - 强调文字颜色 6 6 4" xfId="916"/>
    <cellStyle name="60% - 强调文字颜色 6 7" xfId="917"/>
    <cellStyle name="60% - 强调文字颜色 6 7 2" xfId="918"/>
    <cellStyle name="60% - 强调文字颜色 6 7 2 2" xfId="919"/>
    <cellStyle name="60% - 强调文字颜色 6 7 3" xfId="920"/>
    <cellStyle name="60% - 强调文字颜色 6 7 3 2" xfId="921"/>
    <cellStyle name="60% - 强调文字颜色 6 7 4" xfId="922"/>
    <cellStyle name="args.style" xfId="923"/>
    <cellStyle name="Calc Currency (0)" xfId="924"/>
    <cellStyle name="category" xfId="925"/>
    <cellStyle name="ColLevel_1" xfId="926"/>
    <cellStyle name="Column Headings" xfId="927"/>
    <cellStyle name="Column$Headings" xfId="928"/>
    <cellStyle name="Column_Title" xfId="929"/>
    <cellStyle name="Comma  - Style1" xfId="930"/>
    <cellStyle name="Comma  - Style2" xfId="931"/>
    <cellStyle name="Comma  - Style3" xfId="932"/>
    <cellStyle name="Comma  - Style4" xfId="933"/>
    <cellStyle name="Comma  - Style5" xfId="934"/>
    <cellStyle name="Comma  - Style6" xfId="935"/>
    <cellStyle name="Comma  - Style7" xfId="936"/>
    <cellStyle name="Comma  - Style8" xfId="937"/>
    <cellStyle name="Comma [0]" xfId="938"/>
    <cellStyle name="Comma_02(2003.12.31 PBC package.040304)" xfId="939"/>
    <cellStyle name="comma-d" xfId="940"/>
    <cellStyle name="Copied" xfId="941"/>
    <cellStyle name="Copied 2" xfId="942"/>
    <cellStyle name="COST1" xfId="943"/>
    <cellStyle name="COST1 2" xfId="944"/>
    <cellStyle name="Currency [0]" xfId="945"/>
    <cellStyle name="Currency_353HHC" xfId="946"/>
    <cellStyle name="Currency1" xfId="947"/>
    <cellStyle name="Date" xfId="948"/>
    <cellStyle name="Entered" xfId="949"/>
    <cellStyle name="Entered 2" xfId="950"/>
    <cellStyle name="entry box" xfId="951"/>
    <cellStyle name="entry box 2" xfId="952"/>
    <cellStyle name="Euro" xfId="953"/>
    <cellStyle name="e鯪9Y_x000B_" xfId="954"/>
    <cellStyle name="Format Number Column" xfId="955"/>
    <cellStyle name="gcd" xfId="956"/>
    <cellStyle name="gcd 2" xfId="957"/>
    <cellStyle name="gcd 2 2" xfId="958"/>
    <cellStyle name="gcd 2 2 2" xfId="959"/>
    <cellStyle name="gcd 2 3" xfId="960"/>
    <cellStyle name="gcd 22" xfId="961"/>
    <cellStyle name="gcd 22 2" xfId="962"/>
    <cellStyle name="gcd 3" xfId="963"/>
    <cellStyle name="gcd 3 2" xfId="964"/>
    <cellStyle name="gcd 3 2 2" xfId="965"/>
    <cellStyle name="gcd 3 3" xfId="966"/>
    <cellStyle name="gcd 4" xfId="967"/>
    <cellStyle name="gcd 5" xfId="968"/>
    <cellStyle name="gcd 6" xfId="969"/>
    <cellStyle name="gcd 7" xfId="970"/>
    <cellStyle name="gcd_Sheet2" xfId="971"/>
    <cellStyle name="Grey" xfId="972"/>
    <cellStyle name="HEADER" xfId="973"/>
    <cellStyle name="Header1" xfId="974"/>
    <cellStyle name="Header2" xfId="975"/>
    <cellStyle name="Header2 2" xfId="976"/>
    <cellStyle name="Header2_附三公共预算支出 " xfId="977"/>
    <cellStyle name="Input [yellow]" xfId="978"/>
    <cellStyle name="Input [yellow] 2" xfId="979"/>
    <cellStyle name="Input Cells" xfId="980"/>
    <cellStyle name="Input Cells 2" xfId="981"/>
    <cellStyle name="Input Cells 2 2" xfId="982"/>
    <cellStyle name="Input Cells 2 2 2" xfId="983"/>
    <cellStyle name="Input Cells 2 2 2 2" xfId="984"/>
    <cellStyle name="Input Cells 2 2 3" xfId="985"/>
    <cellStyle name="Input Cells 2 3" xfId="986"/>
    <cellStyle name="Input Cells 2 3 2" xfId="987"/>
    <cellStyle name="Input Cells 2 3 3" xfId="988"/>
    <cellStyle name="Input Cells 2 4" xfId="989"/>
    <cellStyle name="Input Cells 2 5" xfId="990"/>
    <cellStyle name="Input Cells 3" xfId="991"/>
    <cellStyle name="Input Cells 3 2" xfId="992"/>
    <cellStyle name="Input Cells 3 2 2" xfId="993"/>
    <cellStyle name="Input Cells 3 3" xfId="994"/>
    <cellStyle name="Input Cells 4" xfId="995"/>
    <cellStyle name="Input Cells 4 2" xfId="996"/>
    <cellStyle name="Input Cells 4 3" xfId="997"/>
    <cellStyle name="Input Cells 5" xfId="998"/>
    <cellStyle name="Input Cells 6" xfId="999"/>
    <cellStyle name="InputArea" xfId="1000"/>
    <cellStyle name="KPMG Heading 1" xfId="1001"/>
    <cellStyle name="KPMG Heading 2" xfId="1002"/>
    <cellStyle name="KPMG Heading 3" xfId="1003"/>
    <cellStyle name="KPMG Heading 4" xfId="1004"/>
    <cellStyle name="KPMG Normal" xfId="1005"/>
    <cellStyle name="KPMG Normal Text" xfId="1006"/>
    <cellStyle name="Lines Fill" xfId="1007"/>
    <cellStyle name="Linked Cells" xfId="1008"/>
    <cellStyle name="Linked Cells 2" xfId="1009"/>
    <cellStyle name="Linked Cells 2 2" xfId="1010"/>
    <cellStyle name="Linked Cells 2 2 2" xfId="1011"/>
    <cellStyle name="Linked Cells 2 2 2 2" xfId="1012"/>
    <cellStyle name="Linked Cells 2 2 3" xfId="1013"/>
    <cellStyle name="Linked Cells 2 3" xfId="1014"/>
    <cellStyle name="Linked Cells 2 3 2" xfId="1015"/>
    <cellStyle name="Linked Cells 2 3 3" xfId="1016"/>
    <cellStyle name="Linked Cells 2 4" xfId="1017"/>
    <cellStyle name="Linked Cells 2 5" xfId="1018"/>
    <cellStyle name="Linked Cells 3" xfId="1019"/>
    <cellStyle name="Linked Cells 3 2" xfId="1020"/>
    <cellStyle name="Linked Cells 3 2 2" xfId="1021"/>
    <cellStyle name="Linked Cells 3 3" xfId="1022"/>
    <cellStyle name="Linked Cells 4" xfId="1023"/>
    <cellStyle name="Linked Cells 4 2" xfId="1024"/>
    <cellStyle name="Linked Cells 4 3" xfId="1025"/>
    <cellStyle name="Linked Cells 5" xfId="1026"/>
    <cellStyle name="Linked Cells 6" xfId="1027"/>
    <cellStyle name="Milliers [0]_!!!GO" xfId="1028"/>
    <cellStyle name="Milliers_!!!GO" xfId="1029"/>
    <cellStyle name="Model" xfId="1030"/>
    <cellStyle name="Model 2" xfId="1031"/>
    <cellStyle name="Model 3" xfId="1032"/>
    <cellStyle name="Monétaire [0]_!!!GO" xfId="1033"/>
    <cellStyle name="Monétaire_!!!GO" xfId="1034"/>
    <cellStyle name="New Times Roman" xfId="1035"/>
    <cellStyle name="no dec" xfId="1036"/>
    <cellStyle name="no dec 2" xfId="1037"/>
    <cellStyle name="Normal" xfId="1038"/>
    <cellStyle name="Normal - Style1" xfId="1039"/>
    <cellStyle name="Normal - Style1 2" xfId="1040"/>
    <cellStyle name="Normal - Style1 2 2" xfId="1041"/>
    <cellStyle name="Normal - Style1 2 2 2" xfId="1042"/>
    <cellStyle name="Normal - Style1 2 3" xfId="1043"/>
    <cellStyle name="Normal - Style1 3" xfId="1044"/>
    <cellStyle name="Normal - Style1 3 2" xfId="1045"/>
    <cellStyle name="Normal - Style1 4" xfId="1046"/>
    <cellStyle name="Normal 2" xfId="1047"/>
    <cellStyle name="Normal 3" xfId="1048"/>
    <cellStyle name="Normal 4" xfId="1049"/>
    <cellStyle name="Normal_0105第二套审计报表定稿" xfId="1050"/>
    <cellStyle name="Normalny_Arkusz1" xfId="1051"/>
    <cellStyle name="Note_附三公共预算支出 " xfId="1052"/>
    <cellStyle name="Œ…‹æØ‚è [0.00]_Region Orders (2)" xfId="1053"/>
    <cellStyle name="Œ…‹æØ‚è_Region Orders (2)" xfId="1054"/>
    <cellStyle name="per.style" xfId="1055"/>
    <cellStyle name="Percent [2]" xfId="1056"/>
    <cellStyle name="Percent_PICC package Sept2002 (V120021005)1" xfId="1057"/>
    <cellStyle name="Prefilled" xfId="1058"/>
    <cellStyle name="Prefilled 2" xfId="1059"/>
    <cellStyle name="pricing" xfId="1060"/>
    <cellStyle name="pricing 2" xfId="1061"/>
    <cellStyle name="PSChar" xfId="1062"/>
    <cellStyle name="PSHeading_附三公共预算支出 " xfId="1063"/>
    <cellStyle name="RevList" xfId="1064"/>
    <cellStyle name="RevList 2" xfId="1065"/>
    <cellStyle name="RevList 2 2" xfId="1066"/>
    <cellStyle name="RevList 2 2 2" xfId="1067"/>
    <cellStyle name="RevList 2 2 2 2" xfId="1068"/>
    <cellStyle name="RevList 2 2 3" xfId="1069"/>
    <cellStyle name="RevList 2 3" xfId="1070"/>
    <cellStyle name="RevList 2 3 2" xfId="1071"/>
    <cellStyle name="RevList 2 3 3" xfId="1072"/>
    <cellStyle name="RevList 2 4" xfId="1073"/>
    <cellStyle name="RevList 2 5" xfId="1074"/>
    <cellStyle name="RevList 3" xfId="1075"/>
    <cellStyle name="RevList 3 2" xfId="1076"/>
    <cellStyle name="RevList 3 2 2" xfId="1077"/>
    <cellStyle name="RevList 3 3" xfId="1078"/>
    <cellStyle name="RevList 4" xfId="1079"/>
    <cellStyle name="RevList 4 2" xfId="1080"/>
    <cellStyle name="RevList 4 3" xfId="1081"/>
    <cellStyle name="RevList 5" xfId="1082"/>
    <cellStyle name="RevList 6" xfId="1083"/>
    <cellStyle name="RowLevel_1" xfId="1084"/>
    <cellStyle name="Sheet Head" xfId="1085"/>
    <cellStyle name="style" xfId="1086"/>
    <cellStyle name="style 2" xfId="1087"/>
    <cellStyle name="style1" xfId="1088"/>
    <cellStyle name="style2" xfId="1089"/>
    <cellStyle name="style2 2" xfId="1090"/>
    <cellStyle name="subhead" xfId="1091"/>
    <cellStyle name="Subtotal" xfId="1092"/>
    <cellStyle name="t_HVAC Equipment (3)_附三公共预算支出 " xfId="1093"/>
    <cellStyle name="t_附三公共预算支出 " xfId="1094"/>
    <cellStyle name="Total_附三公共预算支出 " xfId="1095"/>
    <cellStyle name="Percent" xfId="1096"/>
    <cellStyle name="百分比 2" xfId="1097"/>
    <cellStyle name="百分比 2 2" xfId="1098"/>
    <cellStyle name="百分比 2 2 2" xfId="1099"/>
    <cellStyle name="百分比 2 2 2 2" xfId="1100"/>
    <cellStyle name="百分比 2 2 3" xfId="1101"/>
    <cellStyle name="百分比 2 2 4" xfId="1102"/>
    <cellStyle name="百分比 2 3" xfId="1103"/>
    <cellStyle name="百分比 2 3 2" xfId="1104"/>
    <cellStyle name="百分比 2 4" xfId="1105"/>
    <cellStyle name="百分比 2 5" xfId="1106"/>
    <cellStyle name="百分比 3" xfId="1107"/>
    <cellStyle name="百分比 3 2" xfId="1108"/>
    <cellStyle name="百分比 3 2 2" xfId="1109"/>
    <cellStyle name="百分比 3 2 2 2" xfId="1110"/>
    <cellStyle name="百分比 3 2 3" xfId="1111"/>
    <cellStyle name="百分比 3 3" xfId="1112"/>
    <cellStyle name="百分比 3 3 2" xfId="1113"/>
    <cellStyle name="百分比 3 4" xfId="1114"/>
    <cellStyle name="编号_附三公共预算支出 " xfId="1115"/>
    <cellStyle name="标题" xfId="1116"/>
    <cellStyle name="标题 1" xfId="1117"/>
    <cellStyle name="标题 1 2" xfId="1118"/>
    <cellStyle name="标题 1 2 2" xfId="1119"/>
    <cellStyle name="标题 1 2 2 2" xfId="1120"/>
    <cellStyle name="标题 1 2 3" xfId="1121"/>
    <cellStyle name="标题 1 3" xfId="1122"/>
    <cellStyle name="标题 1 3 2" xfId="1123"/>
    <cellStyle name="标题 1 4" xfId="1124"/>
    <cellStyle name="标题 1 4 2" xfId="1125"/>
    <cellStyle name="标题 1 4 2 2" xfId="1126"/>
    <cellStyle name="标题 1 4 3" xfId="1127"/>
    <cellStyle name="标题 1 5" xfId="1128"/>
    <cellStyle name="标题 1 5 2" xfId="1129"/>
    <cellStyle name="标题 1 5 2 2" xfId="1130"/>
    <cellStyle name="标题 1 5 3" xfId="1131"/>
    <cellStyle name="标题 1 6" xfId="1132"/>
    <cellStyle name="标题 1 6 2" xfId="1133"/>
    <cellStyle name="标题 1 6 2 2" xfId="1134"/>
    <cellStyle name="标题 1 6 3" xfId="1135"/>
    <cellStyle name="标题 1 7" xfId="1136"/>
    <cellStyle name="标题 1 7 2" xfId="1137"/>
    <cellStyle name="标题 1 7 2 2" xfId="1138"/>
    <cellStyle name="标题 1 7 3" xfId="1139"/>
    <cellStyle name="标题 10" xfId="1140"/>
    <cellStyle name="标题 10 2" xfId="1141"/>
    <cellStyle name="标题 10 2 2" xfId="1142"/>
    <cellStyle name="标题 10 3" xfId="1143"/>
    <cellStyle name="标题 2" xfId="1144"/>
    <cellStyle name="标题 2 2" xfId="1145"/>
    <cellStyle name="标题 2 2 2" xfId="1146"/>
    <cellStyle name="标题 2 3" xfId="1147"/>
    <cellStyle name="标题 2 3 2" xfId="1148"/>
    <cellStyle name="标题 2 4" xfId="1149"/>
    <cellStyle name="标题 2 4 2" xfId="1150"/>
    <cellStyle name="标题 2 5" xfId="1151"/>
    <cellStyle name="标题 2 5 2" xfId="1152"/>
    <cellStyle name="标题 2 6" xfId="1153"/>
    <cellStyle name="标题 2 6 2" xfId="1154"/>
    <cellStyle name="标题 2 6 2 2" xfId="1155"/>
    <cellStyle name="标题 2 6 3" xfId="1156"/>
    <cellStyle name="标题 2 7" xfId="1157"/>
    <cellStyle name="标题 2 7 2" xfId="1158"/>
    <cellStyle name="标题 2 7 2 2" xfId="1159"/>
    <cellStyle name="标题 2 7 3" xfId="1160"/>
    <cellStyle name="标题 3" xfId="1161"/>
    <cellStyle name="标题 3 2" xfId="1162"/>
    <cellStyle name="标题 3 2 2" xfId="1163"/>
    <cellStyle name="标题 3 3" xfId="1164"/>
    <cellStyle name="标题 3 3 2" xfId="1165"/>
    <cellStyle name="标题 3 4" xfId="1166"/>
    <cellStyle name="标题 3 4 2" xfId="1167"/>
    <cellStyle name="标题 3 5" xfId="1168"/>
    <cellStyle name="标题 3 5 2" xfId="1169"/>
    <cellStyle name="标题 3 6" xfId="1170"/>
    <cellStyle name="标题 3 6 2" xfId="1171"/>
    <cellStyle name="标题 3 6 2 2" xfId="1172"/>
    <cellStyle name="标题 3 6 3" xfId="1173"/>
    <cellStyle name="标题 3 7" xfId="1174"/>
    <cellStyle name="标题 3 7 2" xfId="1175"/>
    <cellStyle name="标题 3 7 2 2" xfId="1176"/>
    <cellStyle name="标题 3 7 3" xfId="1177"/>
    <cellStyle name="标题 4" xfId="1178"/>
    <cellStyle name="标题 4 2" xfId="1179"/>
    <cellStyle name="标题 4 2 2" xfId="1180"/>
    <cellStyle name="标题 4 3" xfId="1181"/>
    <cellStyle name="标题 4 3 2" xfId="1182"/>
    <cellStyle name="标题 4 4" xfId="1183"/>
    <cellStyle name="标题 4 4 2" xfId="1184"/>
    <cellStyle name="标题 4 5" xfId="1185"/>
    <cellStyle name="标题 4 5 2" xfId="1186"/>
    <cellStyle name="标题 4 6" xfId="1187"/>
    <cellStyle name="标题 4 6 2" xfId="1188"/>
    <cellStyle name="标题 4 6 2 2" xfId="1189"/>
    <cellStyle name="标题 4 6 3" xfId="1190"/>
    <cellStyle name="标题 4 7" xfId="1191"/>
    <cellStyle name="标题 4 7 2" xfId="1192"/>
    <cellStyle name="标题 4 7 2 2" xfId="1193"/>
    <cellStyle name="标题 4 7 3" xfId="1194"/>
    <cellStyle name="标题 5" xfId="1195"/>
    <cellStyle name="标题 5 2" xfId="1196"/>
    <cellStyle name="标题 6" xfId="1197"/>
    <cellStyle name="标题 6 2" xfId="1198"/>
    <cellStyle name="标题 7" xfId="1199"/>
    <cellStyle name="标题 7 2" xfId="1200"/>
    <cellStyle name="标题 8" xfId="1201"/>
    <cellStyle name="标题 8 2" xfId="1202"/>
    <cellStyle name="标题 9" xfId="1203"/>
    <cellStyle name="标题1_附三公共预算支出 " xfId="1204"/>
    <cellStyle name="部门_附三公共预算支出 " xfId="1205"/>
    <cellStyle name="差" xfId="1206"/>
    <cellStyle name="差 2" xfId="1207"/>
    <cellStyle name="差 2 2" xfId="1208"/>
    <cellStyle name="差 2 2 2" xfId="1209"/>
    <cellStyle name="差 2 2 2 2" xfId="1210"/>
    <cellStyle name="差 2 2 3" xfId="1211"/>
    <cellStyle name="差 2 2 3 2" xfId="1212"/>
    <cellStyle name="差 2 2 4" xfId="1213"/>
    <cellStyle name="差 2 3" xfId="1214"/>
    <cellStyle name="差 2 3 2" xfId="1215"/>
    <cellStyle name="差 2 4" xfId="1216"/>
    <cellStyle name="差 2 4 2" xfId="1217"/>
    <cellStyle name="差 2 5" xfId="1218"/>
    <cellStyle name="差 3" xfId="1219"/>
    <cellStyle name="差 3 2" xfId="1220"/>
    <cellStyle name="差 3 2 2" xfId="1221"/>
    <cellStyle name="差 3 2 2 2" xfId="1222"/>
    <cellStyle name="差 3 2 3" xfId="1223"/>
    <cellStyle name="差 3 2 3 2" xfId="1224"/>
    <cellStyle name="差 3 2 4" xfId="1225"/>
    <cellStyle name="差 3 3" xfId="1226"/>
    <cellStyle name="差 3 3 2" xfId="1227"/>
    <cellStyle name="差 3 4" xfId="1228"/>
    <cellStyle name="差 3 4 2" xfId="1229"/>
    <cellStyle name="差 3 5" xfId="1230"/>
    <cellStyle name="差 4" xfId="1231"/>
    <cellStyle name="差 4 2" xfId="1232"/>
    <cellStyle name="差 4 2 2" xfId="1233"/>
    <cellStyle name="差 4 3" xfId="1234"/>
    <cellStyle name="差 4 3 2" xfId="1235"/>
    <cellStyle name="差 4 4" xfId="1236"/>
    <cellStyle name="差 5" xfId="1237"/>
    <cellStyle name="差 5 2" xfId="1238"/>
    <cellStyle name="差 5 2 2" xfId="1239"/>
    <cellStyle name="差 5 3" xfId="1240"/>
    <cellStyle name="差 5 3 2" xfId="1241"/>
    <cellStyle name="差 5 4" xfId="1242"/>
    <cellStyle name="差 6" xfId="1243"/>
    <cellStyle name="差 6 2" xfId="1244"/>
    <cellStyle name="差 6 2 2" xfId="1245"/>
    <cellStyle name="差 6 3" xfId="1246"/>
    <cellStyle name="差 6 3 2" xfId="1247"/>
    <cellStyle name="差 6 4" xfId="1248"/>
    <cellStyle name="差 7" xfId="1249"/>
    <cellStyle name="差 7 2" xfId="1250"/>
    <cellStyle name="差 7 2 2" xfId="1251"/>
    <cellStyle name="差 7 3" xfId="1252"/>
    <cellStyle name="差 7 3 2" xfId="1253"/>
    <cellStyle name="差 7 4" xfId="1254"/>
    <cellStyle name="差_04.收入和财力基础表" xfId="1255"/>
    <cellStyle name="差_04.收入和财力基础表 2" xfId="1256"/>
    <cellStyle name="差_04.收入和财力基础表 2 2" xfId="1257"/>
    <cellStyle name="差_04.收入和财力基础表 3" xfId="1258"/>
    <cellStyle name="差_04.收入和财力基础表 3 2" xfId="1259"/>
    <cellStyle name="差_04.收入和财力基础表 4" xfId="1260"/>
    <cellStyle name="差_05潍坊_附三公共预算支出 " xfId="1261"/>
    <cellStyle name="差_05潍坊_附三公共预算支出 _附八部门预算支出经济分类情况表" xfId="1262"/>
    <cellStyle name="差_05潍坊_附三公共预算支出 _附七政府预算支出经济分类情况表" xfId="1263"/>
    <cellStyle name="差_2010年自治区财政与市、试点县财政年终决算结算单0211" xfId="1264"/>
    <cellStyle name="差_2010年自治区财政与市、试点县财政年终决算结算单0211 2" xfId="1265"/>
    <cellStyle name="差_2010年自治区财政与市、试点县财政年终决算结算单0211 2 2" xfId="1266"/>
    <cellStyle name="差_2010年自治区财政与市、试点县财政年终决算结算单0211 3" xfId="1267"/>
    <cellStyle name="差_2010年自治区财政与市、试点县财政年终决算结算单0211 3 2" xfId="1268"/>
    <cellStyle name="差_2010年自治区财政与市、试点县财政年终决算结算单0211 4" xfId="1269"/>
    <cellStyle name="差_2010年自治区财政与市、试点县财政年终决算结算单20101202" xfId="1270"/>
    <cellStyle name="差_2010年自治区财政与市、试点县财政年终决算结算单20101202 2" xfId="1271"/>
    <cellStyle name="差_2010年自治区财政与市、试点县财政年终决算结算单20101202 2 2" xfId="1272"/>
    <cellStyle name="差_2010年自治区财政与市、试点县财政年终决算结算单20101202 3" xfId="1273"/>
    <cellStyle name="差_2010年自治区财政与市、试点县财政年终决算结算单20101202 3 2" xfId="1274"/>
    <cellStyle name="差_2010年自治区财政与市、试点县财政年终决算结算单20101202 4" xfId="1275"/>
    <cellStyle name="差_2011年高校质量工程经费分配表" xfId="1276"/>
    <cellStyle name="差_2011年高校质量工程经费分配表 2" xfId="1277"/>
    <cellStyle name="差_2011年梧州市校舍维修改造项目计划" xfId="1278"/>
    <cellStyle name="差_2011年梧州市校舍维修改造项目计划 2" xfId="1279"/>
    <cellStyle name="差_2013年薄改计划资金附件(1221修订）" xfId="1280"/>
    <cellStyle name="差_2013年薄改计划资金附件(1221修订） 2" xfId="1281"/>
    <cellStyle name="差_2013年薄改计划资金附件(1221修订） 2 2" xfId="1282"/>
    <cellStyle name="差_2013年薄改计划资金附件(1221修订） 3" xfId="1283"/>
    <cellStyle name="差_2013年薄改计划资金附件(1221修订） 3 2" xfId="1284"/>
    <cellStyle name="差_2013年薄改计划资金附件(1221修订） 4" xfId="1285"/>
    <cellStyle name="差_2013年薄改计划资金附件1220" xfId="1286"/>
    <cellStyle name="差_2013年薄改计划资金附件1220 2" xfId="1287"/>
    <cellStyle name="差_2013年薄改计划资金附件1220 2 2" xfId="1288"/>
    <cellStyle name="差_2013年薄改计划资金附件1220 3" xfId="1289"/>
    <cellStyle name="差_2013年薄改计划资金附件1220 3 2" xfId="1290"/>
    <cellStyle name="差_2013年薄改计划资金附件1220 4" xfId="1291"/>
    <cellStyle name="差_33甘肃_附三公共预算支出 " xfId="1292"/>
    <cellStyle name="差_33甘肃_附三公共预算支出 _附八部门预算支出经济分类情况表" xfId="1293"/>
    <cellStyle name="差_33甘肃_附三公共预算支出 _附七政府预算支出经济分类情况表" xfId="1294"/>
    <cellStyle name="差_530623_2006年县级财政报表附表_附三公共预算支出 " xfId="1295"/>
    <cellStyle name="差_530623_2006年县级财政报表附表_附三公共预算支出 _附八部门预算支出经济分类情况表" xfId="1296"/>
    <cellStyle name="差_530623_2006年县级财政报表附表_附三公共预算支出 _附七政府预算支出经济分类情况表" xfId="1297"/>
    <cellStyle name="差_Book1" xfId="1298"/>
    <cellStyle name="差_Book1 2" xfId="1299"/>
    <cellStyle name="差_Book1_1" xfId="1300"/>
    <cellStyle name="差_Book1_1 2" xfId="1301"/>
    <cellStyle name="差_Book1_1_附三公共预算支出 " xfId="1302"/>
    <cellStyle name="差_Book1_1_附三公共预算支出 _附八部门预算支出经济分类情况表" xfId="1303"/>
    <cellStyle name="差_Book1_1_附三公共预算支出 _附七政府预算支出经济分类情况表" xfId="1304"/>
    <cellStyle name="差_Book1_2_附三公共预算支出 " xfId="1305"/>
    <cellStyle name="差_Book1_2_附三公共预算支出 _附八部门预算支出经济分类情况表" xfId="1306"/>
    <cellStyle name="差_Book1_2_附三公共预算支出 _附七政府预算支出经济分类情况表" xfId="1307"/>
    <cellStyle name="差_Book1_桂教报〔2011〕75号附件1的附件3" xfId="1308"/>
    <cellStyle name="差_Book1_桂教报〔2011〕75号附件1的附件3 2" xfId="1309"/>
    <cellStyle name="差_Book1_桂教报〔2011〕75号附件1的附件3 2 2" xfId="1310"/>
    <cellStyle name="差_Book1_桂教报〔2011〕75号附件1的附件3 3" xfId="1311"/>
    <cellStyle name="差_Book1_桂教报〔2011〕75号附件1的附件3 3 2" xfId="1312"/>
    <cellStyle name="差_Book1_桂教报〔2011〕75号附件1的附件3 4" xfId="1313"/>
    <cellStyle name="差_Sheet1" xfId="1314"/>
    <cellStyle name="差_Sheet2" xfId="1315"/>
    <cellStyle name="差_补助与上解情况表" xfId="1316"/>
    <cellStyle name="差_补助与上解情况表 2" xfId="1317"/>
    <cellStyle name="差_补助与上解情况表 2 2" xfId="1318"/>
    <cellStyle name="差_补助与上解情况表 3" xfId="1319"/>
    <cellStyle name="差_补助与上解情况表 3 2" xfId="1320"/>
    <cellStyle name="差_补助与上解情况表 4" xfId="1321"/>
    <cellStyle name="差_附八部门预算支出经济分类情况表" xfId="1322"/>
    <cellStyle name="差_附七政府预算支出经济分类情况表" xfId="1323"/>
    <cellStyle name="差_附三公共预算支出 " xfId="1324"/>
    <cellStyle name="差_附三公共预算支出 _附八部门预算支出经济分类情况表" xfId="1325"/>
    <cellStyle name="差_附三公共预算支出 _附七政府预算支出经济分类情况表" xfId="1326"/>
    <cellStyle name="差_桂财教(2010)245号附件（2010年县镇学校扩容改造和寄宿制学校及附属生活设施建设资金预算）" xfId="1327"/>
    <cellStyle name="差_桂财教(2010)245号附件（2010年县镇学校扩容改造和寄宿制学校及附属生活设施建设资金预算） 2" xfId="1328"/>
    <cellStyle name="差_桂财教(2010)245号附件（2010年县镇学校扩容改造和寄宿制学校及附属生活设施建设资金预算） 2 2" xfId="1329"/>
    <cellStyle name="差_桂财教(2010)245号附件（2010年县镇学校扩容改造和寄宿制学校及附属生活设施建设资金预算） 3" xfId="1330"/>
    <cellStyle name="差_桂财教(2011)261号2012年薄改计划资金附件" xfId="1331"/>
    <cellStyle name="差_桂财教(2011)261号2012年薄改计划资金附件 2" xfId="1332"/>
    <cellStyle name="差_桂财教(2011)261号2012年薄改计划资金附件 2 2" xfId="1333"/>
    <cellStyle name="差_桂财教(2011)261号2012年薄改计划资金附件 3" xfId="1334"/>
    <cellStyle name="差_桂财教(2011)261号2012年薄改计划资金附件 3 2" xfId="1335"/>
    <cellStyle name="差_桂财教(2011)261号2012年薄改计划资金附件 4" xfId="1336"/>
    <cellStyle name="差_桂财教【2010】246号附件2011年农村义务教育校舍维修改造资金项目计划表(110215)" xfId="1337"/>
    <cellStyle name="差_桂财教【2010】246号附件2011年农村义务教育校舍维修改造资金项目计划表(110215) 2" xfId="1338"/>
    <cellStyle name="差_桂财教【2010】246号附件2011年农村义务教育校舍维修改造资金项目计划表(110215) 2 2" xfId="1339"/>
    <cellStyle name="差_桂财教【2010】246号附件2011年农村义务教育校舍维修改造资金项目计划表(110215) 3" xfId="1340"/>
    <cellStyle name="差_桂教报〔2011〕75号附件1的附件3" xfId="1341"/>
    <cellStyle name="差_桂教报〔2011〕75号附件1的附件3 2" xfId="1342"/>
    <cellStyle name="差_桂教报〔2011〕75号附件1的附件3 2 2" xfId="1343"/>
    <cellStyle name="差_桂教报〔2011〕75号附件1的附件3 3" xfId="1344"/>
    <cellStyle name="差_桂林市2011年中小学校舍维修改造资金项目计划表" xfId="1345"/>
    <cellStyle name="差_桂林市2011年中小学校舍维修改造资金项目计划表 2" xfId="1346"/>
    <cellStyle name="差_桂林市2011年中小学校舍维修改造资金项目计划表 2 2" xfId="1347"/>
    <cellStyle name="差_桂林市2011年中小学校舍维修改造资金项目计划表 3" xfId="1348"/>
    <cellStyle name="差_贺州市2010学校改扩容改造和寄宿制学校及附属生活设施建设项目计划表" xfId="1349"/>
    <cellStyle name="差_贺州市2010学校改扩容改造和寄宿制学校及附属生活设施建设项目计划表 2" xfId="1350"/>
    <cellStyle name="差_贺州市2010学校改扩容改造和寄宿制学校及附属生活设施建设项目计划表 2 2" xfId="1351"/>
    <cellStyle name="差_贺州市2010学校改扩容改造和寄宿制学校及附属生活设施建设项目计划表 3" xfId="1352"/>
    <cellStyle name="差_汇总-县级财政报表附表_附三公共预算支出 " xfId="1353"/>
    <cellStyle name="差_汇总-县级财政报表附表_附三公共预算支出 _附八部门预算支出经济分类情况表" xfId="1354"/>
    <cellStyle name="差_汇总-县级财政报表附表_附三公共预算支出 _附七政府预算支出经济分类情况表" xfId="1355"/>
    <cellStyle name="差_玉林市2011年农村中小学校舍维修改造资金项目890" xfId="1356"/>
    <cellStyle name="差_玉林市2011年农村中小学校舍维修改造资金项目890 2" xfId="1357"/>
    <cellStyle name="差_玉林市2011年农村中小学校舍维修改造资金项目890 2 2" xfId="1358"/>
    <cellStyle name="差_玉林市2011年农村中小学校舍维修改造资金项目890 3" xfId="1359"/>
    <cellStyle name="常规 10" xfId="1360"/>
    <cellStyle name="常规 10 11" xfId="1361"/>
    <cellStyle name="常规 10 11 2" xfId="1362"/>
    <cellStyle name="常规 10 2" xfId="1363"/>
    <cellStyle name="常规 10 2 2" xfId="1364"/>
    <cellStyle name="常规 10 2 2 2" xfId="1365"/>
    <cellStyle name="常规 10 2 3" xfId="1366"/>
    <cellStyle name="常规 10 2 3 10" xfId="1367"/>
    <cellStyle name="常规 10 2 3 10 2" xfId="1368"/>
    <cellStyle name="常规 10 2 3 11" xfId="1369"/>
    <cellStyle name="常规 10 2 3 11 2" xfId="1370"/>
    <cellStyle name="常规 10 2 3 12" xfId="1371"/>
    <cellStyle name="常规 10 2 3 12 2" xfId="1372"/>
    <cellStyle name="常规 10 2 3 13" xfId="1373"/>
    <cellStyle name="常规 10 2 3 13 2" xfId="1374"/>
    <cellStyle name="常规 10 2 3 14" xfId="1375"/>
    <cellStyle name="常规 10 2 3 14 2" xfId="1376"/>
    <cellStyle name="常规 10 2 3 15" xfId="1377"/>
    <cellStyle name="常规 10 2 3 15 2" xfId="1378"/>
    <cellStyle name="常规 10 2 3 16" xfId="1379"/>
    <cellStyle name="常规 10 2 3 16 2" xfId="1380"/>
    <cellStyle name="常规 10 2 3 17" xfId="1381"/>
    <cellStyle name="常规 10 2 3 2" xfId="1382"/>
    <cellStyle name="常规 10 2 3 2 2" xfId="1383"/>
    <cellStyle name="常规 10 2 3 3" xfId="1384"/>
    <cellStyle name="常规 10 2 3 3 2" xfId="1385"/>
    <cellStyle name="常规 10 2 3 4" xfId="1386"/>
    <cellStyle name="常规 10 2 3 4 2" xfId="1387"/>
    <cellStyle name="常规 10 2 3 5" xfId="1388"/>
    <cellStyle name="常规 10 2 3 5 2" xfId="1389"/>
    <cellStyle name="常规 10 2 3 6" xfId="1390"/>
    <cellStyle name="常规 10 2 3 6 2" xfId="1391"/>
    <cellStyle name="常规 10 2 3 7" xfId="1392"/>
    <cellStyle name="常规 10 2 3 7 2" xfId="1393"/>
    <cellStyle name="常规 10 2 3 8" xfId="1394"/>
    <cellStyle name="常规 10 2 3 8 2" xfId="1395"/>
    <cellStyle name="常规 10 2 3 9" xfId="1396"/>
    <cellStyle name="常规 10 2 3 9 2" xfId="1397"/>
    <cellStyle name="常规 10 2 4" xfId="1398"/>
    <cellStyle name="常规 10 2 4 2" xfId="1399"/>
    <cellStyle name="常规 10 2 5" xfId="1400"/>
    <cellStyle name="常规 10 3" xfId="1401"/>
    <cellStyle name="常规 10 3 2" xfId="1402"/>
    <cellStyle name="常规 10 4" xfId="1403"/>
    <cellStyle name="常规 10 4 2" xfId="1404"/>
    <cellStyle name="常规 10 5" xfId="1405"/>
    <cellStyle name="常规 10 6 2" xfId="1406"/>
    <cellStyle name="常规 10 6 2 2" xfId="1407"/>
    <cellStyle name="常规 10 8" xfId="1408"/>
    <cellStyle name="常规 101" xfId="1409"/>
    <cellStyle name="常规 101 2" xfId="1410"/>
    <cellStyle name="常规 102" xfId="1411"/>
    <cellStyle name="常规 102 2" xfId="1412"/>
    <cellStyle name="常规 108" xfId="1413"/>
    <cellStyle name="常规 108 2" xfId="1414"/>
    <cellStyle name="常规 11" xfId="1415"/>
    <cellStyle name="常规 11 2" xfId="1416"/>
    <cellStyle name="常规 11 2 2" xfId="1417"/>
    <cellStyle name="常规 11 2 2 2" xfId="1418"/>
    <cellStyle name="常规 11 2 3" xfId="1419"/>
    <cellStyle name="常规 11 2 4" xfId="1420"/>
    <cellStyle name="常规 11 3" xfId="1421"/>
    <cellStyle name="常规 11 3 2" xfId="1422"/>
    <cellStyle name="常规 11 3 2 2" xfId="1423"/>
    <cellStyle name="常规 11 3 3" xfId="1424"/>
    <cellStyle name="常规 11 4" xfId="1425"/>
    <cellStyle name="常规 11 4 2" xfId="1426"/>
    <cellStyle name="常规 11 5" xfId="1427"/>
    <cellStyle name="常规 11 5 2" xfId="1428"/>
    <cellStyle name="常规 11 6" xfId="1429"/>
    <cellStyle name="常规 11 7" xfId="1430"/>
    <cellStyle name="常规 118" xfId="1431"/>
    <cellStyle name="常规 118 2" xfId="1432"/>
    <cellStyle name="常规 12" xfId="1433"/>
    <cellStyle name="常规 12 2" xfId="1434"/>
    <cellStyle name="常规 12 2 2" xfId="1435"/>
    <cellStyle name="常规 12 2 2 2" xfId="1436"/>
    <cellStyle name="常规 12 2 3" xfId="1437"/>
    <cellStyle name="常规 12 3" xfId="1438"/>
    <cellStyle name="常规 12 3 2" xfId="1439"/>
    <cellStyle name="常规 12 3 2 2" xfId="1440"/>
    <cellStyle name="常规 12 3 3" xfId="1441"/>
    <cellStyle name="常规 12 4" xfId="1442"/>
    <cellStyle name="常规 12 4 2" xfId="1443"/>
    <cellStyle name="常规 12 5" xfId="1444"/>
    <cellStyle name="常规 12 5 2" xfId="1445"/>
    <cellStyle name="常规 12 6" xfId="1446"/>
    <cellStyle name="常规 12 7" xfId="1447"/>
    <cellStyle name="常规 13" xfId="1448"/>
    <cellStyle name="常规 13 2" xfId="1449"/>
    <cellStyle name="常规 13 2 2" xfId="1450"/>
    <cellStyle name="常规 13 2 2 2" xfId="1451"/>
    <cellStyle name="常规 13 2 3" xfId="1452"/>
    <cellStyle name="常规 13 3" xfId="1453"/>
    <cellStyle name="常规 13 3 2" xfId="1454"/>
    <cellStyle name="常规 13 4" xfId="1455"/>
    <cellStyle name="常规 13 5" xfId="1456"/>
    <cellStyle name="常规 13 6" xfId="1457"/>
    <cellStyle name="常规 14" xfId="1458"/>
    <cellStyle name="常规 14 2" xfId="1459"/>
    <cellStyle name="常规 14 2 2" xfId="1460"/>
    <cellStyle name="常规 14 2 2 2" xfId="1461"/>
    <cellStyle name="常规 14 2 3" xfId="1462"/>
    <cellStyle name="常规 14 3" xfId="1463"/>
    <cellStyle name="常规 14 3 2" xfId="1464"/>
    <cellStyle name="常规 14 4" xfId="1465"/>
    <cellStyle name="常规 15" xfId="1466"/>
    <cellStyle name="常规 15 2" xfId="1467"/>
    <cellStyle name="常规 15 2 10" xfId="1468"/>
    <cellStyle name="常规 15 2 10 2" xfId="1469"/>
    <cellStyle name="常规 15 2 11" xfId="1470"/>
    <cellStyle name="常规 15 2 11 2" xfId="1471"/>
    <cellStyle name="常规 15 2 12" xfId="1472"/>
    <cellStyle name="常规 15 2 12 2" xfId="1473"/>
    <cellStyle name="常规 15 2 13" xfId="1474"/>
    <cellStyle name="常规 15 2 13 2" xfId="1475"/>
    <cellStyle name="常规 15 2 14" xfId="1476"/>
    <cellStyle name="常规 15 2 14 2" xfId="1477"/>
    <cellStyle name="常规 15 2 15" xfId="1478"/>
    <cellStyle name="常规 15 2 2" xfId="1479"/>
    <cellStyle name="常规 15 2 2 2" xfId="1480"/>
    <cellStyle name="常规 15 2 3" xfId="1481"/>
    <cellStyle name="常规 15 2 3 2" xfId="1482"/>
    <cellStyle name="常规 15 2 4" xfId="1483"/>
    <cellStyle name="常规 15 2 4 2" xfId="1484"/>
    <cellStyle name="常规 15 2 5" xfId="1485"/>
    <cellStyle name="常规 15 2 5 2" xfId="1486"/>
    <cellStyle name="常规 15 2 6" xfId="1487"/>
    <cellStyle name="常规 15 2 6 2" xfId="1488"/>
    <cellStyle name="常规 15 2 7" xfId="1489"/>
    <cellStyle name="常规 15 2 7 2" xfId="1490"/>
    <cellStyle name="常规 15 2 8" xfId="1491"/>
    <cellStyle name="常规 15 2 8 2" xfId="1492"/>
    <cellStyle name="常规 15 2 9" xfId="1493"/>
    <cellStyle name="常规 15 2 9 2" xfId="1494"/>
    <cellStyle name="常规 15 3" xfId="1495"/>
    <cellStyle name="常规 15 4" xfId="1496"/>
    <cellStyle name="常规 15 4 2" xfId="1497"/>
    <cellStyle name="常规 15 5" xfId="1498"/>
    <cellStyle name="常规 159" xfId="1499"/>
    <cellStyle name="常规 159 2" xfId="1500"/>
    <cellStyle name="常规 16" xfId="1501"/>
    <cellStyle name="常规 16 2" xfId="1502"/>
    <cellStyle name="常规 16 2 2" xfId="1503"/>
    <cellStyle name="常规 16 2 2 2" xfId="1504"/>
    <cellStyle name="常规 16 2 3" xfId="1505"/>
    <cellStyle name="常规 16 2 3 2" xfId="1506"/>
    <cellStyle name="常规 16 2 4" xfId="1507"/>
    <cellStyle name="常规 16 3" xfId="1508"/>
    <cellStyle name="常规 16 3 2" xfId="1509"/>
    <cellStyle name="常规 16 4" xfId="1510"/>
    <cellStyle name="常规 16 4 2" xfId="1511"/>
    <cellStyle name="常规 16 5" xfId="1512"/>
    <cellStyle name="常规 16 5 2" xfId="1513"/>
    <cellStyle name="常规 16 5 2 2" xfId="1514"/>
    <cellStyle name="常规 16 5 3" xfId="1515"/>
    <cellStyle name="常规 16 6" xfId="1516"/>
    <cellStyle name="常规 16 6 2" xfId="1517"/>
    <cellStyle name="常规 16 7" xfId="1518"/>
    <cellStyle name="常规 17" xfId="1519"/>
    <cellStyle name="常规 17 2" xfId="1520"/>
    <cellStyle name="常规 17 2 2" xfId="1521"/>
    <cellStyle name="常规 17 2 2 2" xfId="1522"/>
    <cellStyle name="常规 17 2 3" xfId="1523"/>
    <cellStyle name="常规 17 2 3 2" xfId="1524"/>
    <cellStyle name="常规 17 2 4" xfId="1525"/>
    <cellStyle name="常规 17 3" xfId="1526"/>
    <cellStyle name="常规 17 3 2" xfId="1527"/>
    <cellStyle name="常规 17 4" xfId="1528"/>
    <cellStyle name="常规 17 4 2" xfId="1529"/>
    <cellStyle name="常规 17 5" xfId="1530"/>
    <cellStyle name="常规 18" xfId="1531"/>
    <cellStyle name="常规 18 2" xfId="1532"/>
    <cellStyle name="常规 18 2 2" xfId="1533"/>
    <cellStyle name="常规 18 2 2 2" xfId="1534"/>
    <cellStyle name="常规 18 2 3" xfId="1535"/>
    <cellStyle name="常规 18 3" xfId="1536"/>
    <cellStyle name="常规 18 3 2" xfId="1537"/>
    <cellStyle name="常规 18 4" xfId="1538"/>
    <cellStyle name="常规 19" xfId="1539"/>
    <cellStyle name="常规 19 2" xfId="1540"/>
    <cellStyle name="常规 19 2 2" xfId="1541"/>
    <cellStyle name="常规 19 3" xfId="1542"/>
    <cellStyle name="常规 2" xfId="1543"/>
    <cellStyle name="常规 2 10" xfId="1544"/>
    <cellStyle name="常规 2 10 2" xfId="1545"/>
    <cellStyle name="常规 2 10 3" xfId="1546"/>
    <cellStyle name="常规 2 11" xfId="1547"/>
    <cellStyle name="常规 2 11 2" xfId="1548"/>
    <cellStyle name="常规 2 12" xfId="1549"/>
    <cellStyle name="常规 2 12 2" xfId="1550"/>
    <cellStyle name="常规 2 12 2 2" xfId="1551"/>
    <cellStyle name="常规 2 12 2 2 2" xfId="1552"/>
    <cellStyle name="常规 2 12 2 3" xfId="1553"/>
    <cellStyle name="常规 2 12 3" xfId="1554"/>
    <cellStyle name="常规 2 12 3 2" xfId="1555"/>
    <cellStyle name="常规 2 12 4" xfId="1556"/>
    <cellStyle name="常规 2 12 4 2" xfId="1557"/>
    <cellStyle name="常规 2 12 5" xfId="1558"/>
    <cellStyle name="常规 2 13" xfId="1559"/>
    <cellStyle name="常规 2 13 2" xfId="1560"/>
    <cellStyle name="常规 2 14" xfId="1561"/>
    <cellStyle name="常规 2 14 2" xfId="1562"/>
    <cellStyle name="常规 2 15" xfId="1563"/>
    <cellStyle name="常规 2 15 2" xfId="1564"/>
    <cellStyle name="常规 2 16" xfId="1565"/>
    <cellStyle name="常规 2 16 2" xfId="1566"/>
    <cellStyle name="常规 2 17" xfId="1567"/>
    <cellStyle name="常规 2 17 2" xfId="1568"/>
    <cellStyle name="常规 2 18" xfId="1569"/>
    <cellStyle name="常规 2 2" xfId="1570"/>
    <cellStyle name="常规 2 2 2" xfId="1571"/>
    <cellStyle name="常规 2 2 2 2" xfId="1572"/>
    <cellStyle name="常规 2 2 2 2 2" xfId="1573"/>
    <cellStyle name="常规 2 2 2 3" xfId="1574"/>
    <cellStyle name="常规 2 2 2 4" xfId="1575"/>
    <cellStyle name="常规 2 2 3" xfId="1576"/>
    <cellStyle name="常规 2 2 3 2" xfId="1577"/>
    <cellStyle name="常规 2 2 3 2 2" xfId="1578"/>
    <cellStyle name="常规 2 2 3 3" xfId="1579"/>
    <cellStyle name="常规 2 2 4" xfId="1580"/>
    <cellStyle name="常规 2 2 5" xfId="1581"/>
    <cellStyle name="常规 2 3" xfId="1582"/>
    <cellStyle name="常规 2 3 10" xfId="1583"/>
    <cellStyle name="常规 2 3 10 2" xfId="1584"/>
    <cellStyle name="常规 2 3 11" xfId="1585"/>
    <cellStyle name="常规 2 3 11 2" xfId="1586"/>
    <cellStyle name="常规 2 3 12" xfId="1587"/>
    <cellStyle name="常规 2 3 12 2" xfId="1588"/>
    <cellStyle name="常规 2 3 13" xfId="1589"/>
    <cellStyle name="常规 2 3 13 2" xfId="1590"/>
    <cellStyle name="常规 2 3 14" xfId="1591"/>
    <cellStyle name="常规 2 3 2" xfId="1592"/>
    <cellStyle name="常规 2 3 2 2" xfId="1593"/>
    <cellStyle name="常规 2 3 2 2 2" xfId="1594"/>
    <cellStyle name="常规 2 3 2 3" xfId="1595"/>
    <cellStyle name="常规 2 3 2 3 2" xfId="1596"/>
    <cellStyle name="常规 2 3 2 4" xfId="1597"/>
    <cellStyle name="常规 2 3 3" xfId="1598"/>
    <cellStyle name="常规 2 3 3 2" xfId="1599"/>
    <cellStyle name="常规 2 3 3 2 2" xfId="1600"/>
    <cellStyle name="常规 2 3 3 3" xfId="1601"/>
    <cellStyle name="常规 2 3 3 3 2" xfId="1602"/>
    <cellStyle name="常规 2 3 3 4" xfId="1603"/>
    <cellStyle name="常规 2 3 4" xfId="1604"/>
    <cellStyle name="常规 2 3 4 2" xfId="1605"/>
    <cellStyle name="常规 2 3 5" xfId="1606"/>
    <cellStyle name="常规 2 3 5 2" xfId="1607"/>
    <cellStyle name="常规 2 3 6" xfId="1608"/>
    <cellStyle name="常规 2 3 6 2" xfId="1609"/>
    <cellStyle name="常规 2 3 7" xfId="1610"/>
    <cellStyle name="常规 2 3 7 2" xfId="1611"/>
    <cellStyle name="常规 2 3 8" xfId="1612"/>
    <cellStyle name="常规 2 3 8 2" xfId="1613"/>
    <cellStyle name="常规 2 3 9" xfId="1614"/>
    <cellStyle name="常规 2 3 9 2" xfId="1615"/>
    <cellStyle name="常规 2 4" xfId="1616"/>
    <cellStyle name="常规 2 4 2" xfId="1617"/>
    <cellStyle name="常规 2 4 2 2" xfId="1618"/>
    <cellStyle name="常规 2 4 2 3" xfId="1619"/>
    <cellStyle name="常规 2 4 3" xfId="1620"/>
    <cellStyle name="常规 2 5" xfId="1621"/>
    <cellStyle name="常规 2 5 2" xfId="1622"/>
    <cellStyle name="常规 2 5 3" xfId="1623"/>
    <cellStyle name="常规 2 6" xfId="1624"/>
    <cellStyle name="常规 2 6 2" xfId="1625"/>
    <cellStyle name="常规 2 6 2 2" xfId="1626"/>
    <cellStyle name="常规 2 6 2 3" xfId="1627"/>
    <cellStyle name="常规 2 6 3" xfId="1628"/>
    <cellStyle name="常规 2 6 4" xfId="1629"/>
    <cellStyle name="常规 2 7" xfId="1630"/>
    <cellStyle name="常规 2 7 2" xfId="1631"/>
    <cellStyle name="常规 2 7 3" xfId="1632"/>
    <cellStyle name="常规 2 8" xfId="1633"/>
    <cellStyle name="常规 2 8 2" xfId="1634"/>
    <cellStyle name="常规 2 8 2 2" xfId="1635"/>
    <cellStyle name="常规 2 8 2 3" xfId="1636"/>
    <cellStyle name="常规 2 8 3" xfId="1637"/>
    <cellStyle name="常规 2 8 4" xfId="1638"/>
    <cellStyle name="常规 2 9" xfId="1639"/>
    <cellStyle name="常规 2 9 2" xfId="1640"/>
    <cellStyle name="常规 2 9 2 2" xfId="1641"/>
    <cellStyle name="常规 2 9 2 3" xfId="1642"/>
    <cellStyle name="常规 2 9 3" xfId="1643"/>
    <cellStyle name="常规 2 9 4" xfId="1644"/>
    <cellStyle name="常规 2_民生政策最低支出需求" xfId="1645"/>
    <cellStyle name="常规 20" xfId="1646"/>
    <cellStyle name="常规 20 2" xfId="1647"/>
    <cellStyle name="常规 20 2 2" xfId="1648"/>
    <cellStyle name="常规 20 3" xfId="1649"/>
    <cellStyle name="常规 21" xfId="1650"/>
    <cellStyle name="常规 21 2" xfId="1651"/>
    <cellStyle name="常规 21 2 2" xfId="1652"/>
    <cellStyle name="常规 21 3" xfId="1653"/>
    <cellStyle name="常规 22" xfId="1654"/>
    <cellStyle name="常规 22 2" xfId="1655"/>
    <cellStyle name="常规 22 2 2" xfId="1656"/>
    <cellStyle name="常规 22 3" xfId="1657"/>
    <cellStyle name="常规 23" xfId="1658"/>
    <cellStyle name="常规 23 2" xfId="1659"/>
    <cellStyle name="常规 23 2 2" xfId="1660"/>
    <cellStyle name="常规 23 3" xfId="1661"/>
    <cellStyle name="常规 24" xfId="1662"/>
    <cellStyle name="常规 24 2" xfId="1663"/>
    <cellStyle name="常规 24 2 2" xfId="1664"/>
    <cellStyle name="常规 24 3" xfId="1665"/>
    <cellStyle name="常规 25" xfId="1666"/>
    <cellStyle name="常规 25 2" xfId="1667"/>
    <cellStyle name="常规 25 2 2" xfId="1668"/>
    <cellStyle name="常规 25 3" xfId="1669"/>
    <cellStyle name="常规 25 3 2" xfId="1670"/>
    <cellStyle name="常规 25 4" xfId="1671"/>
    <cellStyle name="常规 25 4 2" xfId="1672"/>
    <cellStyle name="常规 25 5" xfId="1673"/>
    <cellStyle name="常规 26" xfId="1674"/>
    <cellStyle name="常规 26 2" xfId="1675"/>
    <cellStyle name="常规 26 2 2" xfId="1676"/>
    <cellStyle name="常规 26 3" xfId="1677"/>
    <cellStyle name="常规 27" xfId="1678"/>
    <cellStyle name="常规 27 2" xfId="1679"/>
    <cellStyle name="常规 27 2 2" xfId="1680"/>
    <cellStyle name="常规 27 3" xfId="1681"/>
    <cellStyle name="常规 28" xfId="1682"/>
    <cellStyle name="常规 28 2" xfId="1683"/>
    <cellStyle name="常规 28 2 2" xfId="1684"/>
    <cellStyle name="常规 29" xfId="1685"/>
    <cellStyle name="常规 29 2" xfId="1686"/>
    <cellStyle name="常规 29 2 2" xfId="1687"/>
    <cellStyle name="常规 29 3" xfId="1688"/>
    <cellStyle name="常规 3" xfId="1689"/>
    <cellStyle name="常规 3 10" xfId="1690"/>
    <cellStyle name="常规 3 10 2" xfId="1691"/>
    <cellStyle name="常规 3 11" xfId="1692"/>
    <cellStyle name="常规 3 11 2" xfId="1693"/>
    <cellStyle name="常规 3 12" xfId="1694"/>
    <cellStyle name="常规 3 12 2" xfId="1695"/>
    <cellStyle name="常规 3 13" xfId="1696"/>
    <cellStyle name="常规 3 13 2" xfId="1697"/>
    <cellStyle name="常规 3 14" xfId="1698"/>
    <cellStyle name="常规 3 14 2" xfId="1699"/>
    <cellStyle name="常规 3 15" xfId="1700"/>
    <cellStyle name="常规 3 15 2" xfId="1701"/>
    <cellStyle name="常规 3 16" xfId="1702"/>
    <cellStyle name="常规 3 16 2" xfId="1703"/>
    <cellStyle name="常规 3 17" xfId="1704"/>
    <cellStyle name="常规 3 17 2" xfId="1705"/>
    <cellStyle name="常规 3 18" xfId="1706"/>
    <cellStyle name="常规 3 18 2" xfId="1707"/>
    <cellStyle name="常规 3 19" xfId="1708"/>
    <cellStyle name="常规 3 19 2" xfId="1709"/>
    <cellStyle name="常规 3 2" xfId="1710"/>
    <cellStyle name="常规 3 2 2" xfId="1711"/>
    <cellStyle name="常规 3 2 2 2" xfId="1712"/>
    <cellStyle name="常规 3 2 2 2 2" xfId="1713"/>
    <cellStyle name="常规 3 2 2 3" xfId="1714"/>
    <cellStyle name="常规 3 2 2 4" xfId="1715"/>
    <cellStyle name="常规 3 2 3" xfId="1716"/>
    <cellStyle name="常规 3 2 4" xfId="1717"/>
    <cellStyle name="常规 3 20" xfId="1718"/>
    <cellStyle name="常规 3 20 2" xfId="1719"/>
    <cellStyle name="常规 3 21" xfId="1720"/>
    <cellStyle name="常规 3 22" xfId="1721"/>
    <cellStyle name="常规 3 3" xfId="1722"/>
    <cellStyle name="常规 3 3 10" xfId="1723"/>
    <cellStyle name="常规 3 3 10 2" xfId="1724"/>
    <cellStyle name="常规 3 3 11" xfId="1725"/>
    <cellStyle name="常规 3 3 11 2" xfId="1726"/>
    <cellStyle name="常规 3 3 12" xfId="1727"/>
    <cellStyle name="常规 3 3 12 2" xfId="1728"/>
    <cellStyle name="常规 3 3 13" xfId="1729"/>
    <cellStyle name="常规 3 3 13 2" xfId="1730"/>
    <cellStyle name="常规 3 3 14" xfId="1731"/>
    <cellStyle name="常规 3 3 14 2" xfId="1732"/>
    <cellStyle name="常规 3 3 15" xfId="1733"/>
    <cellStyle name="常规 3 3 16" xfId="1734"/>
    <cellStyle name="常规 3 3 2" xfId="1735"/>
    <cellStyle name="常规 3 3 2 2" xfId="1736"/>
    <cellStyle name="常规 3 3 2 3" xfId="1737"/>
    <cellStyle name="常规 3 3 3" xfId="1738"/>
    <cellStyle name="常规 3 3 3 2" xfId="1739"/>
    <cellStyle name="常规 3 3 4" xfId="1740"/>
    <cellStyle name="常规 3 3 4 2" xfId="1741"/>
    <cellStyle name="常规 3 3 5" xfId="1742"/>
    <cellStyle name="常规 3 3 5 2" xfId="1743"/>
    <cellStyle name="常规 3 3 6" xfId="1744"/>
    <cellStyle name="常规 3 3 6 2" xfId="1745"/>
    <cellStyle name="常规 3 3 7" xfId="1746"/>
    <cellStyle name="常规 3 3 7 2" xfId="1747"/>
    <cellStyle name="常规 3 3 8" xfId="1748"/>
    <cellStyle name="常规 3 3 8 2" xfId="1749"/>
    <cellStyle name="常规 3 3 9" xfId="1750"/>
    <cellStyle name="常规 3 3 9 2" xfId="1751"/>
    <cellStyle name="常规 3 34" xfId="1752"/>
    <cellStyle name="常规 3 34 2" xfId="1753"/>
    <cellStyle name="常规 3 4" xfId="1754"/>
    <cellStyle name="常规 3 4 2" xfId="1755"/>
    <cellStyle name="常规 3 4 2 2" xfId="1756"/>
    <cellStyle name="常规 3 4 2 3" xfId="1757"/>
    <cellStyle name="常规 3 4 3" xfId="1758"/>
    <cellStyle name="常规 3 4 4" xfId="1759"/>
    <cellStyle name="常规 3 5" xfId="1760"/>
    <cellStyle name="常规 3 5 2" xfId="1761"/>
    <cellStyle name="常规 3 5 2 2" xfId="1762"/>
    <cellStyle name="常规 3 5 2 3" xfId="1763"/>
    <cellStyle name="常规 3 5 3" xfId="1764"/>
    <cellStyle name="常规 3 5 3 2" xfId="1765"/>
    <cellStyle name="常规 3 5 4" xfId="1766"/>
    <cellStyle name="常规 3 5 5" xfId="1767"/>
    <cellStyle name="常规 3 6" xfId="1768"/>
    <cellStyle name="常规 3 6 2" xfId="1769"/>
    <cellStyle name="常规 3 6 2 2" xfId="1770"/>
    <cellStyle name="常规 3 6 2 3" xfId="1771"/>
    <cellStyle name="常规 3 6 3" xfId="1772"/>
    <cellStyle name="常规 3 6 3 2" xfId="1773"/>
    <cellStyle name="常规 3 6 4" xfId="1774"/>
    <cellStyle name="常规 3 6 5" xfId="1775"/>
    <cellStyle name="常规 3 7" xfId="1776"/>
    <cellStyle name="常规 3 7 2" xfId="1777"/>
    <cellStyle name="常规 3 7 2 2" xfId="1778"/>
    <cellStyle name="常规 3 7 2 3" xfId="1779"/>
    <cellStyle name="常规 3 7 3" xfId="1780"/>
    <cellStyle name="常规 3 7 3 2" xfId="1781"/>
    <cellStyle name="常规 3 7 4" xfId="1782"/>
    <cellStyle name="常规 3 7 5" xfId="1783"/>
    <cellStyle name="常规 3 8" xfId="1784"/>
    <cellStyle name="常规 3 8 2" xfId="1785"/>
    <cellStyle name="常规 3 8 2 2" xfId="1786"/>
    <cellStyle name="常规 3 8 3" xfId="1787"/>
    <cellStyle name="常规 3 8 4" xfId="1788"/>
    <cellStyle name="常规 3 9" xfId="1789"/>
    <cellStyle name="常规 3 9 2" xfId="1790"/>
    <cellStyle name="常规 3 9 2 2" xfId="1791"/>
    <cellStyle name="常规 3 9 3" xfId="1792"/>
    <cellStyle name="常规 30" xfId="1793"/>
    <cellStyle name="常规 30 2" xfId="1794"/>
    <cellStyle name="常规 30 2 2" xfId="1795"/>
    <cellStyle name="常规 30 3" xfId="1796"/>
    <cellStyle name="常规 30 3 2" xfId="1797"/>
    <cellStyle name="常规 30 4" xfId="1798"/>
    <cellStyle name="常规 31" xfId="1799"/>
    <cellStyle name="常规 31 2" xfId="1800"/>
    <cellStyle name="常规 31 2 2" xfId="1801"/>
    <cellStyle name="常规 31 3" xfId="1802"/>
    <cellStyle name="常规 32" xfId="1803"/>
    <cellStyle name="常规 32 2" xfId="1804"/>
    <cellStyle name="常规 32 2 2" xfId="1805"/>
    <cellStyle name="常规 32 3" xfId="1806"/>
    <cellStyle name="常规 33" xfId="1807"/>
    <cellStyle name="常规 33 2" xfId="1808"/>
    <cellStyle name="常规 33 2 2" xfId="1809"/>
    <cellStyle name="常规 33 3" xfId="1810"/>
    <cellStyle name="常规 34" xfId="1811"/>
    <cellStyle name="常规 34 2" xfId="1812"/>
    <cellStyle name="常规 35" xfId="1813"/>
    <cellStyle name="常规 35 2" xfId="1814"/>
    <cellStyle name="常规 36" xfId="1815"/>
    <cellStyle name="常规 36 2" xfId="1816"/>
    <cellStyle name="常规 37" xfId="1817"/>
    <cellStyle name="常规 37 2" xfId="1818"/>
    <cellStyle name="常规 37 2 2" xfId="1819"/>
    <cellStyle name="常规 38" xfId="1820"/>
    <cellStyle name="常规 38 2" xfId="1821"/>
    <cellStyle name="常规 39" xfId="1822"/>
    <cellStyle name="常规 39 2" xfId="1823"/>
    <cellStyle name="常规 39 2 2" xfId="1824"/>
    <cellStyle name="常规 4" xfId="1825"/>
    <cellStyle name="常规 4 10" xfId="1826"/>
    <cellStyle name="常规 4 2" xfId="1827"/>
    <cellStyle name="常规 4 2 2" xfId="1828"/>
    <cellStyle name="常规 4 2 2 2" xfId="1829"/>
    <cellStyle name="常规 4 2 3" xfId="1830"/>
    <cellStyle name="常规 4 2 4" xfId="1831"/>
    <cellStyle name="常规 4 3" xfId="1832"/>
    <cellStyle name="常规 4 3 2" xfId="1833"/>
    <cellStyle name="常规 4 3 2 2" xfId="1834"/>
    <cellStyle name="常规 4 3 3" xfId="1835"/>
    <cellStyle name="常规 4 4" xfId="1836"/>
    <cellStyle name="常规 4 4 2" xfId="1837"/>
    <cellStyle name="常规 4 4 2 2" xfId="1838"/>
    <cellStyle name="常规 4 4 3" xfId="1839"/>
    <cellStyle name="常规 4 5" xfId="1840"/>
    <cellStyle name="常规 4 5 2" xfId="1841"/>
    <cellStyle name="常规 4 5 2 2" xfId="1842"/>
    <cellStyle name="常规 4 5 3" xfId="1843"/>
    <cellStyle name="常规 4 6" xfId="1844"/>
    <cellStyle name="常规 4 6 2" xfId="1845"/>
    <cellStyle name="常规 4 6 2 2" xfId="1846"/>
    <cellStyle name="常规 4 7" xfId="1847"/>
    <cellStyle name="常规 4 7 2" xfId="1848"/>
    <cellStyle name="常规 4 8" xfId="1849"/>
    <cellStyle name="常规 4 8 2" xfId="1850"/>
    <cellStyle name="常规 4 9" xfId="1851"/>
    <cellStyle name="常规 4_复件 附件：2013年专项配套项目3.10" xfId="1852"/>
    <cellStyle name="常规 40" xfId="1853"/>
    <cellStyle name="常规 40 2" xfId="1854"/>
    <cellStyle name="常规 40 2 2" xfId="1855"/>
    <cellStyle name="常规 41" xfId="1856"/>
    <cellStyle name="常规 41 2" xfId="1857"/>
    <cellStyle name="常规 42" xfId="1858"/>
    <cellStyle name="常规 42 2" xfId="1859"/>
    <cellStyle name="常规 42 2 2" xfId="1860"/>
    <cellStyle name="常规 43" xfId="1861"/>
    <cellStyle name="常规 43 2" xfId="1862"/>
    <cellStyle name="常规 43 2 2" xfId="1863"/>
    <cellStyle name="常规 44" xfId="1864"/>
    <cellStyle name="常规 44 2" xfId="1865"/>
    <cellStyle name="常规 45" xfId="1866"/>
    <cellStyle name="常规 45 2" xfId="1867"/>
    <cellStyle name="常规 46" xfId="1868"/>
    <cellStyle name="常规 46 2" xfId="1869"/>
    <cellStyle name="常规 46 2 2" xfId="1870"/>
    <cellStyle name="常规 47" xfId="1871"/>
    <cellStyle name="常规 47 2" xfId="1872"/>
    <cellStyle name="常规 48" xfId="1873"/>
    <cellStyle name="常规 49" xfId="1874"/>
    <cellStyle name="常规 49 2" xfId="1875"/>
    <cellStyle name="常规 5" xfId="1876"/>
    <cellStyle name="常规 5 10" xfId="1877"/>
    <cellStyle name="常规 5 10 2" xfId="1878"/>
    <cellStyle name="常规 5 11" xfId="1879"/>
    <cellStyle name="常规 5 11 2" xfId="1880"/>
    <cellStyle name="常规 5 12" xfId="1881"/>
    <cellStyle name="常规 5 12 2" xfId="1882"/>
    <cellStyle name="常规 5 13" xfId="1883"/>
    <cellStyle name="常规 5 13 2" xfId="1884"/>
    <cellStyle name="常规 5 14" xfId="1885"/>
    <cellStyle name="常规 5 14 2" xfId="1886"/>
    <cellStyle name="常规 5 15" xfId="1887"/>
    <cellStyle name="常规 5 15 2" xfId="1888"/>
    <cellStyle name="常规 5 16" xfId="1889"/>
    <cellStyle name="常规 5 17" xfId="1890"/>
    <cellStyle name="常规 5 17 2" xfId="1891"/>
    <cellStyle name="常规 5 18" xfId="1892"/>
    <cellStyle name="常规 5 19" xfId="1893"/>
    <cellStyle name="常规 5 2" xfId="1894"/>
    <cellStyle name="常规 5 2 2" xfId="1895"/>
    <cellStyle name="常规 5 2 2 2" xfId="1896"/>
    <cellStyle name="常规 5 2 2 2 2" xfId="1897"/>
    <cellStyle name="常规 5 2 2 3" xfId="1898"/>
    <cellStyle name="常规 5 2 3" xfId="1899"/>
    <cellStyle name="常规 5 2 3 2" xfId="1900"/>
    <cellStyle name="常规 5 2 4" xfId="1901"/>
    <cellStyle name="常规 5 2 5" xfId="1902"/>
    <cellStyle name="常规 5 3" xfId="1903"/>
    <cellStyle name="常规 5 3 2" xfId="1904"/>
    <cellStyle name="常规 5 3 2 2" xfId="1905"/>
    <cellStyle name="常规 5 3 3" xfId="1906"/>
    <cellStyle name="常规 5 4" xfId="1907"/>
    <cellStyle name="常规 5 4 2" xfId="1908"/>
    <cellStyle name="常规 5 5" xfId="1909"/>
    <cellStyle name="常规 5 5 2" xfId="1910"/>
    <cellStyle name="常规 5 6" xfId="1911"/>
    <cellStyle name="常规 5 6 2" xfId="1912"/>
    <cellStyle name="常规 5 7" xfId="1913"/>
    <cellStyle name="常规 5 7 2" xfId="1914"/>
    <cellStyle name="常规 5 8" xfId="1915"/>
    <cellStyle name="常规 5 8 2" xfId="1916"/>
    <cellStyle name="常规 5 9" xfId="1917"/>
    <cellStyle name="常规 5 9 2" xfId="1918"/>
    <cellStyle name="常规 50" xfId="1919"/>
    <cellStyle name="常规 51" xfId="1920"/>
    <cellStyle name="常规 53" xfId="1921"/>
    <cellStyle name="常规 53 2" xfId="1922"/>
    <cellStyle name="常规 54" xfId="1923"/>
    <cellStyle name="常规 54 2" xfId="1924"/>
    <cellStyle name="常规 55" xfId="1925"/>
    <cellStyle name="常规 56" xfId="1926"/>
    <cellStyle name="常规 56 2" xfId="1927"/>
    <cellStyle name="常规 58" xfId="1928"/>
    <cellStyle name="常规 58 2" xfId="1929"/>
    <cellStyle name="常规 6" xfId="1930"/>
    <cellStyle name="常规 6 100" xfId="1931"/>
    <cellStyle name="常规 6 2" xfId="1932"/>
    <cellStyle name="常规 6 2 2" xfId="1933"/>
    <cellStyle name="常规 6 2 2 2" xfId="1934"/>
    <cellStyle name="常规 6 2 3" xfId="1935"/>
    <cellStyle name="常规 6 2 3 2" xfId="1936"/>
    <cellStyle name="常规 6 2 4" xfId="1937"/>
    <cellStyle name="常规 6 2 5" xfId="1938"/>
    <cellStyle name="常规 6 3" xfId="1939"/>
    <cellStyle name="常规 6 3 2" xfId="1940"/>
    <cellStyle name="常规 6 34" xfId="1941"/>
    <cellStyle name="常规 6 34 2" xfId="1942"/>
    <cellStyle name="常规 6 4" xfId="1943"/>
    <cellStyle name="常规 6 5" xfId="1944"/>
    <cellStyle name="常规 6 6" xfId="1945"/>
    <cellStyle name="常规 68" xfId="1946"/>
    <cellStyle name="常规 68 2" xfId="1947"/>
    <cellStyle name="常规 7" xfId="1948"/>
    <cellStyle name="常规 7 2" xfId="1949"/>
    <cellStyle name="常规 7 2 10" xfId="1950"/>
    <cellStyle name="常规 7 2 10 2" xfId="1951"/>
    <cellStyle name="常规 7 2 11" xfId="1952"/>
    <cellStyle name="常规 7 2 11 2" xfId="1953"/>
    <cellStyle name="常规 7 2 12" xfId="1954"/>
    <cellStyle name="常规 7 2 12 2" xfId="1955"/>
    <cellStyle name="常规 7 2 13" xfId="1956"/>
    <cellStyle name="常规 7 2 13 2" xfId="1957"/>
    <cellStyle name="常规 7 2 14" xfId="1958"/>
    <cellStyle name="常规 7 2 14 2" xfId="1959"/>
    <cellStyle name="常规 7 2 15" xfId="1960"/>
    <cellStyle name="常规 7 2 2" xfId="1961"/>
    <cellStyle name="常规 7 2 2 2" xfId="1962"/>
    <cellStyle name="常规 7 2 2 2 2" xfId="1963"/>
    <cellStyle name="常规 7 2 2 3" xfId="1964"/>
    <cellStyle name="常规 7 2 3" xfId="1965"/>
    <cellStyle name="常规 7 2 3 2" xfId="1966"/>
    <cellStyle name="常规 7 2 4" xfId="1967"/>
    <cellStyle name="常规 7 2 4 2" xfId="1968"/>
    <cellStyle name="常规 7 2 5" xfId="1969"/>
    <cellStyle name="常规 7 2 5 2" xfId="1970"/>
    <cellStyle name="常规 7 2 6" xfId="1971"/>
    <cellStyle name="常规 7 2 6 2" xfId="1972"/>
    <cellStyle name="常规 7 2 7" xfId="1973"/>
    <cellStyle name="常规 7 2 7 2" xfId="1974"/>
    <cellStyle name="常规 7 2 8" xfId="1975"/>
    <cellStyle name="常规 7 2 8 2" xfId="1976"/>
    <cellStyle name="常规 7 2 9" xfId="1977"/>
    <cellStyle name="常规 7 2 9 2" xfId="1978"/>
    <cellStyle name="常规 7 3" xfId="1979"/>
    <cellStyle name="常规 7 3 2" xfId="1980"/>
    <cellStyle name="常规 7 3 2 2" xfId="1981"/>
    <cellStyle name="常规 7 3 3" xfId="1982"/>
    <cellStyle name="常规 7 4" xfId="1983"/>
    <cellStyle name="常规 7 5" xfId="1984"/>
    <cellStyle name="常规 7 5 2" xfId="1985"/>
    <cellStyle name="常规 7 6" xfId="1986"/>
    <cellStyle name="常规 7 6 2" xfId="1987"/>
    <cellStyle name="常规 7 7" xfId="1988"/>
    <cellStyle name="常规 73" xfId="1989"/>
    <cellStyle name="常规 73 10" xfId="1990"/>
    <cellStyle name="常规 73 10 2" xfId="1991"/>
    <cellStyle name="常规 73 11" xfId="1992"/>
    <cellStyle name="常规 73 11 2" xfId="1993"/>
    <cellStyle name="常规 73 12" xfId="1994"/>
    <cellStyle name="常规 73 12 2" xfId="1995"/>
    <cellStyle name="常规 73 13" xfId="1996"/>
    <cellStyle name="常规 73 13 2" xfId="1997"/>
    <cellStyle name="常规 73 14" xfId="1998"/>
    <cellStyle name="常规 73 2" xfId="1999"/>
    <cellStyle name="常规 73 2 2" xfId="2000"/>
    <cellStyle name="常规 73 3" xfId="2001"/>
    <cellStyle name="常规 73 3 2" xfId="2002"/>
    <cellStyle name="常规 73 4" xfId="2003"/>
    <cellStyle name="常规 73 4 2" xfId="2004"/>
    <cellStyle name="常规 73 5" xfId="2005"/>
    <cellStyle name="常规 73 5 2" xfId="2006"/>
    <cellStyle name="常规 73 6" xfId="2007"/>
    <cellStyle name="常规 73 6 2" xfId="2008"/>
    <cellStyle name="常规 73 7" xfId="2009"/>
    <cellStyle name="常规 73 7 2" xfId="2010"/>
    <cellStyle name="常规 73 8" xfId="2011"/>
    <cellStyle name="常规 73 8 2" xfId="2012"/>
    <cellStyle name="常规 73 9" xfId="2013"/>
    <cellStyle name="常规 73 9 2" xfId="2014"/>
    <cellStyle name="常规 79" xfId="2015"/>
    <cellStyle name="常规 79 2" xfId="2016"/>
    <cellStyle name="常规 8" xfId="2017"/>
    <cellStyle name="常规 8 2" xfId="2018"/>
    <cellStyle name="常规 8 2 2" xfId="2019"/>
    <cellStyle name="常规 8 2 2 2" xfId="2020"/>
    <cellStyle name="常规 8 2 3" xfId="2021"/>
    <cellStyle name="常规 8 2 4" xfId="2022"/>
    <cellStyle name="常规 8 2 5" xfId="2023"/>
    <cellStyle name="常规 8 3" xfId="2024"/>
    <cellStyle name="常规 8 3 2" xfId="2025"/>
    <cellStyle name="常规 8 3 2 2" xfId="2026"/>
    <cellStyle name="常规 8 3 3" xfId="2027"/>
    <cellStyle name="常规 8 4" xfId="2028"/>
    <cellStyle name="常规 8 4 2" xfId="2029"/>
    <cellStyle name="常规 8 5" xfId="2030"/>
    <cellStyle name="常规 8 5 2" xfId="2031"/>
    <cellStyle name="常规 8 6" xfId="2032"/>
    <cellStyle name="常规 8 7" xfId="2033"/>
    <cellStyle name="常规 8_田州镇2015年贫困名单73分以下20160106_1_罗玉花危改各乡镇汇总_罗玉花危改各乡镇汇总_0828常务危改扶贫汇总（拟报危改）" xfId="2034"/>
    <cellStyle name="常规 80" xfId="2035"/>
    <cellStyle name="常规 80 2" xfId="2036"/>
    <cellStyle name="常规 81" xfId="2037"/>
    <cellStyle name="常规 81 2" xfId="2038"/>
    <cellStyle name="常规 82" xfId="2039"/>
    <cellStyle name="常规 82 2" xfId="2040"/>
    <cellStyle name="常规 86" xfId="2041"/>
    <cellStyle name="常规 86 2" xfId="2042"/>
    <cellStyle name="常规 9" xfId="2043"/>
    <cellStyle name="常规 9 2" xfId="2044"/>
    <cellStyle name="常规 9 2 2" xfId="2045"/>
    <cellStyle name="常规 9 2 2 2" xfId="2046"/>
    <cellStyle name="常规 9 2 3" xfId="2047"/>
    <cellStyle name="常规 9 2 4" xfId="2048"/>
    <cellStyle name="常规 9 3" xfId="2049"/>
    <cellStyle name="常规 9 3 2" xfId="2050"/>
    <cellStyle name="常规 9 3 2 2" xfId="2051"/>
    <cellStyle name="常规 9 3 3" xfId="2052"/>
    <cellStyle name="常规 9 4" xfId="2053"/>
    <cellStyle name="常规 9 4 2" xfId="2054"/>
    <cellStyle name="常规 9 5" xfId="2055"/>
    <cellStyle name="常规 9 5 2" xfId="2056"/>
    <cellStyle name="常规 9 6" xfId="2057"/>
    <cellStyle name="超级链接" xfId="2058"/>
    <cellStyle name="超级链接 2" xfId="2059"/>
    <cellStyle name="Hyperlink" xfId="2060"/>
    <cellStyle name="超链接 2" xfId="2061"/>
    <cellStyle name="分级显示行_1_4附件二凯旋评估表" xfId="2062"/>
    <cellStyle name="公司标准表" xfId="2063"/>
    <cellStyle name="公司标准表 2" xfId="2064"/>
    <cellStyle name="公司标准表 2 2" xfId="2065"/>
    <cellStyle name="公司标准表 2 2 2" xfId="2066"/>
    <cellStyle name="公司标准表 2 3" xfId="2067"/>
    <cellStyle name="公司标准表 3" xfId="2068"/>
    <cellStyle name="公司标准表 3 2" xfId="2069"/>
    <cellStyle name="公司标准表 4" xfId="2070"/>
    <cellStyle name="好" xfId="2071"/>
    <cellStyle name="好 2" xfId="2072"/>
    <cellStyle name="好 2 2" xfId="2073"/>
    <cellStyle name="好 2 2 2" xfId="2074"/>
    <cellStyle name="好 2 3" xfId="2075"/>
    <cellStyle name="好 2 3 2" xfId="2076"/>
    <cellStyle name="好 2 4" xfId="2077"/>
    <cellStyle name="好 3" xfId="2078"/>
    <cellStyle name="好 3 2" xfId="2079"/>
    <cellStyle name="好 3 2 2" xfId="2080"/>
    <cellStyle name="好 3 2 2 2" xfId="2081"/>
    <cellStyle name="好 3 2 3" xfId="2082"/>
    <cellStyle name="好 3 2 3 2" xfId="2083"/>
    <cellStyle name="好 3 2 4" xfId="2084"/>
    <cellStyle name="好 3 3" xfId="2085"/>
    <cellStyle name="好 3 3 2" xfId="2086"/>
    <cellStyle name="好 3 4" xfId="2087"/>
    <cellStyle name="好 3 4 2" xfId="2088"/>
    <cellStyle name="好 3 5" xfId="2089"/>
    <cellStyle name="好 4" xfId="2090"/>
    <cellStyle name="好 4 2" xfId="2091"/>
    <cellStyle name="好 4 2 2" xfId="2092"/>
    <cellStyle name="好 4 3" xfId="2093"/>
    <cellStyle name="好 4 3 2" xfId="2094"/>
    <cellStyle name="好 4 4" xfId="2095"/>
    <cellStyle name="好 5" xfId="2096"/>
    <cellStyle name="好 5 2" xfId="2097"/>
    <cellStyle name="好 5 2 2" xfId="2098"/>
    <cellStyle name="好 5 3" xfId="2099"/>
    <cellStyle name="好 5 3 2" xfId="2100"/>
    <cellStyle name="好 5 4" xfId="2101"/>
    <cellStyle name="好 6" xfId="2102"/>
    <cellStyle name="好 6 2" xfId="2103"/>
    <cellStyle name="好 6 2 2" xfId="2104"/>
    <cellStyle name="好 6 3" xfId="2105"/>
    <cellStyle name="好 6 3 2" xfId="2106"/>
    <cellStyle name="好 6 4" xfId="2107"/>
    <cellStyle name="好 7" xfId="2108"/>
    <cellStyle name="好 7 2" xfId="2109"/>
    <cellStyle name="好 7 2 2" xfId="2110"/>
    <cellStyle name="好 7 3" xfId="2111"/>
    <cellStyle name="好_05潍坊_附三公共预算支出 " xfId="2112"/>
    <cellStyle name="好_05潍坊_附三公共预算支出 _附八部门预算支出经济分类情况表" xfId="2113"/>
    <cellStyle name="好_05潍坊_附三公共预算支出 _附七政府预算支出经济分类情况表" xfId="2114"/>
    <cellStyle name="好_2011年高校质量工程经费分配表" xfId="2115"/>
    <cellStyle name="好_2011年高校质量工程经费分配表 2" xfId="2116"/>
    <cellStyle name="好_2011年梧州市校舍维修改造项目计划" xfId="2117"/>
    <cellStyle name="好_2011年梧州市校舍维修改造项目计划 2" xfId="2118"/>
    <cellStyle name="好_2013年薄改计划资金附件(1221修订）" xfId="2119"/>
    <cellStyle name="好_2013年薄改计划资金附件(1221修订） 2" xfId="2120"/>
    <cellStyle name="好_2013年薄改计划资金附件(1221修订） 2 2" xfId="2121"/>
    <cellStyle name="好_2013年薄改计划资金附件(1221修订） 3" xfId="2122"/>
    <cellStyle name="好_2013年薄改计划资金附件(1221修订） 3 2" xfId="2123"/>
    <cellStyle name="好_2013年薄改计划资金附件(1221修订） 4" xfId="2124"/>
    <cellStyle name="好_2013年薄改计划资金附件1220" xfId="2125"/>
    <cellStyle name="好_2013年薄改计划资金附件1220 2" xfId="2126"/>
    <cellStyle name="好_2013年薄改计划资金附件1220 2 2" xfId="2127"/>
    <cellStyle name="好_2013年薄改计划资金附件1220 3" xfId="2128"/>
    <cellStyle name="好_2013年薄改计划资金附件1220 3 2" xfId="2129"/>
    <cellStyle name="好_2013年薄改计划资金附件1220 4" xfId="2130"/>
    <cellStyle name="好_33甘肃_附三公共预算支出 " xfId="2131"/>
    <cellStyle name="好_33甘肃_附三公共预算支出 _附八部门预算支出经济分类情况表" xfId="2132"/>
    <cellStyle name="好_33甘肃_附三公共预算支出 _附七政府预算支出经济分类情况表" xfId="2133"/>
    <cellStyle name="好_530623_2006年县级财政报表附表_附三公共预算支出 " xfId="2134"/>
    <cellStyle name="好_530623_2006年县级财政报表附表_附三公共预算支出 _附八部门预算支出经济分类情况表" xfId="2135"/>
    <cellStyle name="好_530623_2006年县级财政报表附表_附三公共预算支出 _附七政府预算支出经济分类情况表" xfId="2136"/>
    <cellStyle name="好_Book1" xfId="2137"/>
    <cellStyle name="好_Book1 2" xfId="2138"/>
    <cellStyle name="好_Book1_1" xfId="2139"/>
    <cellStyle name="好_Book1_1 2" xfId="2140"/>
    <cellStyle name="好_Book1_1_附三公共预算支出 " xfId="2141"/>
    <cellStyle name="好_Book1_1_附三公共预算支出 _附八部门预算支出经济分类情况表" xfId="2142"/>
    <cellStyle name="好_Book1_1_附三公共预算支出 _附七政府预算支出经济分类情况表" xfId="2143"/>
    <cellStyle name="好_Book1_2_附三公共预算支出 " xfId="2144"/>
    <cellStyle name="好_Book1_2_附三公共预算支出 _附八部门预算支出经济分类情况表" xfId="2145"/>
    <cellStyle name="好_Book1_2_附三公共预算支出 _附七政府预算支出经济分类情况表" xfId="2146"/>
    <cellStyle name="好_Book1_桂教报〔2011〕75号附件1的附件3" xfId="2147"/>
    <cellStyle name="好_Book1_桂教报〔2011〕75号附件1的附件3 2" xfId="2148"/>
    <cellStyle name="好_Book1_桂教报〔2011〕75号附件1的附件3 2 2" xfId="2149"/>
    <cellStyle name="好_Book1_桂教报〔2011〕75号附件1的附件3 3" xfId="2150"/>
    <cellStyle name="好_Book1_桂教报〔2011〕75号附件1的附件3 3 2" xfId="2151"/>
    <cellStyle name="好_Book1_桂教报〔2011〕75号附件1的附件3 4" xfId="2152"/>
    <cellStyle name="好_Sheet1" xfId="2153"/>
    <cellStyle name="好_Sheet1 2" xfId="2154"/>
    <cellStyle name="好_Sheet1 2 2" xfId="2155"/>
    <cellStyle name="好_Sheet1 3" xfId="2156"/>
    <cellStyle name="好_Sheet1 3 2" xfId="2157"/>
    <cellStyle name="好_Sheet1 4" xfId="2158"/>
    <cellStyle name="好_Sheet1 4 2" xfId="2159"/>
    <cellStyle name="好_Sheet1 5" xfId="2160"/>
    <cellStyle name="好_Sheet2" xfId="2161"/>
    <cellStyle name="好_附八部门预算支出经济分类情况表" xfId="2162"/>
    <cellStyle name="好_附七政府预算支出经济分类情况表" xfId="2163"/>
    <cellStyle name="好_附三公共预算支出 " xfId="2164"/>
    <cellStyle name="好_附三公共预算支出 _附八部门预算支出经济分类情况表" xfId="2165"/>
    <cellStyle name="好_附三公共预算支出 _附七政府预算支出经济分类情况表" xfId="2166"/>
    <cellStyle name="好_附三公共预算支出 _附三本级一般公共预算支出表" xfId="2167"/>
    <cellStyle name="好_桂财教(2010)245号附件（2010年县镇学校扩容改造和寄宿制学校及附属生活设施建设资金预算）" xfId="2168"/>
    <cellStyle name="好_桂财教(2010)245号附件（2010年县镇学校扩容改造和寄宿制学校及附属生活设施建设资金预算） 2" xfId="2169"/>
    <cellStyle name="好_桂财教(2010)245号附件（2010年县镇学校扩容改造和寄宿制学校及附属生活设施建设资金预算） 2 2" xfId="2170"/>
    <cellStyle name="好_桂财教(2010)245号附件（2010年县镇学校扩容改造和寄宿制学校及附属生活设施建设资金预算） 3" xfId="2171"/>
    <cellStyle name="好_桂财教(2011)261号2012年薄改计划资金附件" xfId="2172"/>
    <cellStyle name="好_桂财教(2011)261号2012年薄改计划资金附件 2" xfId="2173"/>
    <cellStyle name="好_桂财教(2011)261号2012年薄改计划资金附件 2 2" xfId="2174"/>
    <cellStyle name="好_桂财教(2011)261号2012年薄改计划资金附件 3" xfId="2175"/>
    <cellStyle name="好_桂财教(2011)261号2012年薄改计划资金附件 3 2" xfId="2176"/>
    <cellStyle name="好_桂财教(2011)261号2012年薄改计划资金附件 4" xfId="2177"/>
    <cellStyle name="好_桂财教【2010】246号附件2011年农村义务教育校舍维修改造资金项目计划表(110215)" xfId="2178"/>
    <cellStyle name="好_桂财教【2010】246号附件2011年农村义务教育校舍维修改造资金项目计划表(110215) 2" xfId="2179"/>
    <cellStyle name="好_桂财教【2010】246号附件2011年农村义务教育校舍维修改造资金项目计划表(110215) 2 2" xfId="2180"/>
    <cellStyle name="好_桂财教【2010】246号附件2011年农村义务教育校舍维修改造资金项目计划表(110215) 3" xfId="2181"/>
    <cellStyle name="好_桂教报〔2011〕75号附件1的附件3" xfId="2182"/>
    <cellStyle name="好_桂教报〔2011〕75号附件1的附件3 2" xfId="2183"/>
    <cellStyle name="好_桂教报〔2011〕75号附件1的附件3 2 2" xfId="2184"/>
    <cellStyle name="好_桂教报〔2011〕75号附件1的附件3 3" xfId="2185"/>
    <cellStyle name="好_桂林市2011年中小学校舍维修改造资金项目计划表" xfId="2186"/>
    <cellStyle name="好_桂林市2011年中小学校舍维修改造资金项目计划表 2" xfId="2187"/>
    <cellStyle name="好_桂林市2011年中小学校舍维修改造资金项目计划表 2 2" xfId="2188"/>
    <cellStyle name="好_桂林市2011年中小学校舍维修改造资金项目计划表 3" xfId="2189"/>
    <cellStyle name="好_贺州市2010学校改扩容改造和寄宿制学校及附属生活设施建设项目计划表" xfId="2190"/>
    <cellStyle name="好_贺州市2010学校改扩容改造和寄宿制学校及附属生活设施建设项目计划表 2" xfId="2191"/>
    <cellStyle name="好_贺州市2010学校改扩容改造和寄宿制学校及附属生活设施建设项目计划表 2 2" xfId="2192"/>
    <cellStyle name="好_贺州市2010学校改扩容改造和寄宿制学校及附属生活设施建设项目计划表 3" xfId="2193"/>
    <cellStyle name="好_汇总-县级财政报表附表_附三公共预算支出 " xfId="2194"/>
    <cellStyle name="好_汇总-县级财政报表附表_附三公共预算支出 _附八部门预算支出经济分类情况表" xfId="2195"/>
    <cellStyle name="好_汇总-县级财政报表附表_附三公共预算支出 _附七政府预算支出经济分类情况表" xfId="2196"/>
    <cellStyle name="好_图书配备方案附件1.2" xfId="2197"/>
    <cellStyle name="好_图书配备方案附件1.2 2" xfId="2198"/>
    <cellStyle name="好_图书配备方案附件1.2 2 2" xfId="2199"/>
    <cellStyle name="好_图书配备方案附件1.2 3" xfId="2200"/>
    <cellStyle name="好_图书配备方案附件1.2 3 2" xfId="2201"/>
    <cellStyle name="好_图书配备方案附件1.2 4" xfId="2202"/>
    <cellStyle name="好_玉林市2011年农村中小学校舍维修改造资金项目890" xfId="2203"/>
    <cellStyle name="好_玉林市2011年农村中小学校舍维修改造资金项目890 2" xfId="2204"/>
    <cellStyle name="好_玉林市2011年农村中小学校舍维修改造资金项目890 2 2" xfId="2205"/>
    <cellStyle name="好_玉林市2011年农村中小学校舍维修改造资金项目890 3" xfId="2206"/>
    <cellStyle name="后继超级链接" xfId="2207"/>
    <cellStyle name="后继超级链接 2" xfId="2208"/>
    <cellStyle name="汇总" xfId="2209"/>
    <cellStyle name="汇总 2" xfId="2210"/>
    <cellStyle name="汇总 2 2" xfId="2211"/>
    <cellStyle name="汇总 2 2 2" xfId="2212"/>
    <cellStyle name="汇总 2 2 2 2" xfId="2213"/>
    <cellStyle name="汇总 2 2 3" xfId="2214"/>
    <cellStyle name="汇总 2 3" xfId="2215"/>
    <cellStyle name="汇总 2 3 2" xfId="2216"/>
    <cellStyle name="汇总 2 4" xfId="2217"/>
    <cellStyle name="汇总 3" xfId="2218"/>
    <cellStyle name="汇总 3 2" xfId="2219"/>
    <cellStyle name="汇总 3 2 2" xfId="2220"/>
    <cellStyle name="汇总 3 2 2 2" xfId="2221"/>
    <cellStyle name="汇总 3 2 2 2 2" xfId="2222"/>
    <cellStyle name="汇总 3 2 2 3" xfId="2223"/>
    <cellStyle name="汇总 3 2 3" xfId="2224"/>
    <cellStyle name="汇总 3 2 3 2" xfId="2225"/>
    <cellStyle name="汇总 3 2 4" xfId="2226"/>
    <cellStyle name="汇总 3 3" xfId="2227"/>
    <cellStyle name="汇总 3 3 2" xfId="2228"/>
    <cellStyle name="汇总 3 3 2 2" xfId="2229"/>
    <cellStyle name="汇总 3 3 3" xfId="2230"/>
    <cellStyle name="汇总 3 4" xfId="2231"/>
    <cellStyle name="汇总 3 4 2" xfId="2232"/>
    <cellStyle name="汇总 3 5" xfId="2233"/>
    <cellStyle name="汇总 4" xfId="2234"/>
    <cellStyle name="汇总 4 2" xfId="2235"/>
    <cellStyle name="汇总 4 2 2" xfId="2236"/>
    <cellStyle name="汇总 4 2 2 2" xfId="2237"/>
    <cellStyle name="汇总 4 2 3" xfId="2238"/>
    <cellStyle name="汇总 4 3" xfId="2239"/>
    <cellStyle name="汇总 4 3 2" xfId="2240"/>
    <cellStyle name="汇总 4 4" xfId="2241"/>
    <cellStyle name="汇总 5" xfId="2242"/>
    <cellStyle name="汇总 5 2" xfId="2243"/>
    <cellStyle name="汇总 5 2 2" xfId="2244"/>
    <cellStyle name="汇总 5 2 2 2" xfId="2245"/>
    <cellStyle name="汇总 5 2 3" xfId="2246"/>
    <cellStyle name="汇总 5 3" xfId="2247"/>
    <cellStyle name="汇总 5 3 2" xfId="2248"/>
    <cellStyle name="汇总 5 4" xfId="2249"/>
    <cellStyle name="汇总 6" xfId="2250"/>
    <cellStyle name="汇总 6 2" xfId="2251"/>
    <cellStyle name="汇总 6 2 2" xfId="2252"/>
    <cellStyle name="汇总 6 2 2 2" xfId="2253"/>
    <cellStyle name="汇总 6 2 3" xfId="2254"/>
    <cellStyle name="汇总 6 3" xfId="2255"/>
    <cellStyle name="汇总 6 3 2" xfId="2256"/>
    <cellStyle name="汇总 6 4" xfId="2257"/>
    <cellStyle name="汇总 7" xfId="2258"/>
    <cellStyle name="汇总 7 2" xfId="2259"/>
    <cellStyle name="汇总 7 2 2" xfId="2260"/>
    <cellStyle name="汇总 7 3" xfId="2261"/>
    <cellStyle name="Currency" xfId="2262"/>
    <cellStyle name="货币 2" xfId="2263"/>
    <cellStyle name="货币 2 2" xfId="2264"/>
    <cellStyle name="货币 2 2 2" xfId="2265"/>
    <cellStyle name="货币 2 3" xfId="2266"/>
    <cellStyle name="Currency [0]" xfId="2267"/>
    <cellStyle name="计算" xfId="2268"/>
    <cellStyle name="计算 2" xfId="2269"/>
    <cellStyle name="计算 2 2" xfId="2270"/>
    <cellStyle name="计算 2 2 2" xfId="2271"/>
    <cellStyle name="计算 2 3" xfId="2272"/>
    <cellStyle name="计算 2 3 2" xfId="2273"/>
    <cellStyle name="计算 2 4" xfId="2274"/>
    <cellStyle name="计算 3" xfId="2275"/>
    <cellStyle name="计算 3 2" xfId="2276"/>
    <cellStyle name="计算 3 2 2" xfId="2277"/>
    <cellStyle name="计算 3 2 2 2" xfId="2278"/>
    <cellStyle name="计算 3 2 3" xfId="2279"/>
    <cellStyle name="计算 3 2 3 2" xfId="2280"/>
    <cellStyle name="计算 3 2 4" xfId="2281"/>
    <cellStyle name="计算 3 3" xfId="2282"/>
    <cellStyle name="计算 3 3 2" xfId="2283"/>
    <cellStyle name="计算 3 4" xfId="2284"/>
    <cellStyle name="计算 3 4 2" xfId="2285"/>
    <cellStyle name="计算 3 5" xfId="2286"/>
    <cellStyle name="计算 4" xfId="2287"/>
    <cellStyle name="计算 4 2" xfId="2288"/>
    <cellStyle name="计算 4 2 2" xfId="2289"/>
    <cellStyle name="计算 4 3" xfId="2290"/>
    <cellStyle name="计算 4 3 2" xfId="2291"/>
    <cellStyle name="计算 4 4" xfId="2292"/>
    <cellStyle name="计算 5" xfId="2293"/>
    <cellStyle name="计算 5 2" xfId="2294"/>
    <cellStyle name="计算 5 2 2" xfId="2295"/>
    <cellStyle name="计算 5 3" xfId="2296"/>
    <cellStyle name="计算 5 3 2" xfId="2297"/>
    <cellStyle name="计算 5 4" xfId="2298"/>
    <cellStyle name="计算 6" xfId="2299"/>
    <cellStyle name="计算 6 2" xfId="2300"/>
    <cellStyle name="计算 6 2 2" xfId="2301"/>
    <cellStyle name="计算 6 3" xfId="2302"/>
    <cellStyle name="计算 6 3 2" xfId="2303"/>
    <cellStyle name="计算 6 4" xfId="2304"/>
    <cellStyle name="计算 7" xfId="2305"/>
    <cellStyle name="计算 7 2" xfId="2306"/>
    <cellStyle name="计算 7 2 2" xfId="2307"/>
    <cellStyle name="计算 7 2 2 2" xfId="2308"/>
    <cellStyle name="计算 7 2 3" xfId="2309"/>
    <cellStyle name="计算 7 3" xfId="2310"/>
    <cellStyle name="计算 7 3 2" xfId="2311"/>
    <cellStyle name="计算 7 4" xfId="2312"/>
    <cellStyle name="检查单元格" xfId="2313"/>
    <cellStyle name="检查单元格 2" xfId="2314"/>
    <cellStyle name="检查单元格 2 2" xfId="2315"/>
    <cellStyle name="检查单元格 2 3" xfId="2316"/>
    <cellStyle name="检查单元格 3" xfId="2317"/>
    <cellStyle name="检查单元格 3 2" xfId="2318"/>
    <cellStyle name="检查单元格 3 2 2" xfId="2319"/>
    <cellStyle name="检查单元格 3 3" xfId="2320"/>
    <cellStyle name="检查单元格 3 3 2" xfId="2321"/>
    <cellStyle name="检查单元格 3 4" xfId="2322"/>
    <cellStyle name="检查单元格 4" xfId="2323"/>
    <cellStyle name="检查单元格 4 2" xfId="2324"/>
    <cellStyle name="检查单元格 4 3" xfId="2325"/>
    <cellStyle name="检查单元格 5" xfId="2326"/>
    <cellStyle name="检查单元格 5 2" xfId="2327"/>
    <cellStyle name="检查单元格 5 3" xfId="2328"/>
    <cellStyle name="检查单元格 6" xfId="2329"/>
    <cellStyle name="检查单元格 6 2" xfId="2330"/>
    <cellStyle name="检查单元格 6 2 2" xfId="2331"/>
    <cellStyle name="检查单元格 6 3" xfId="2332"/>
    <cellStyle name="检查单元格 6 3 2" xfId="2333"/>
    <cellStyle name="检查单元格 6 4" xfId="2334"/>
    <cellStyle name="检查单元格 7" xfId="2335"/>
    <cellStyle name="检查单元格 7 2" xfId="2336"/>
    <cellStyle name="检查单元格 7 2 2" xfId="2337"/>
    <cellStyle name="检查单元格 7 3" xfId="2338"/>
    <cellStyle name="解释性文本" xfId="2339"/>
    <cellStyle name="解释性文本 2" xfId="2340"/>
    <cellStyle name="解释性文本 2 2" xfId="2341"/>
    <cellStyle name="解释性文本 3" xfId="2342"/>
    <cellStyle name="解释性文本 3 2" xfId="2343"/>
    <cellStyle name="解释性文本 3 2 2" xfId="2344"/>
    <cellStyle name="解释性文本 3 3" xfId="2345"/>
    <cellStyle name="解释性文本 4" xfId="2346"/>
    <cellStyle name="解释性文本 4 2" xfId="2347"/>
    <cellStyle name="解释性文本 5" xfId="2348"/>
    <cellStyle name="解释性文本 5 2" xfId="2349"/>
    <cellStyle name="解释性文本 6" xfId="2350"/>
    <cellStyle name="解释性文本 6 2" xfId="2351"/>
    <cellStyle name="解释性文本 7" xfId="2352"/>
    <cellStyle name="解释性文本 7 2" xfId="2353"/>
    <cellStyle name="借出原因_附三公共预算支出 " xfId="2354"/>
    <cellStyle name="警告文本" xfId="2355"/>
    <cellStyle name="警告文本 2" xfId="2356"/>
    <cellStyle name="警告文本 2 2" xfId="2357"/>
    <cellStyle name="警告文本 3" xfId="2358"/>
    <cellStyle name="警告文本 3 2" xfId="2359"/>
    <cellStyle name="警告文本 3 2 2" xfId="2360"/>
    <cellStyle name="警告文本 3 3" xfId="2361"/>
    <cellStyle name="警告文本 4" xfId="2362"/>
    <cellStyle name="警告文本 4 2" xfId="2363"/>
    <cellStyle name="警告文本 5" xfId="2364"/>
    <cellStyle name="警告文本 5 2" xfId="2365"/>
    <cellStyle name="警告文本 6" xfId="2366"/>
    <cellStyle name="警告文本 6 2" xfId="2367"/>
    <cellStyle name="警告文本 7" xfId="2368"/>
    <cellStyle name="警告文本 7 2" xfId="2369"/>
    <cellStyle name="链接单元格" xfId="2370"/>
    <cellStyle name="链接单元格 2" xfId="2371"/>
    <cellStyle name="链接单元格 2 2" xfId="2372"/>
    <cellStyle name="链接单元格 2 2 2" xfId="2373"/>
    <cellStyle name="链接单元格 2 3" xfId="2374"/>
    <cellStyle name="链接单元格 3" xfId="2375"/>
    <cellStyle name="链接单元格 3 2" xfId="2376"/>
    <cellStyle name="链接单元格 3 2 2" xfId="2377"/>
    <cellStyle name="链接单元格 3 2 2 2" xfId="2378"/>
    <cellStyle name="链接单元格 3 2 3" xfId="2379"/>
    <cellStyle name="链接单元格 3 3" xfId="2380"/>
    <cellStyle name="链接单元格 3 3 2" xfId="2381"/>
    <cellStyle name="链接单元格 3 4" xfId="2382"/>
    <cellStyle name="链接单元格 4" xfId="2383"/>
    <cellStyle name="链接单元格 4 2" xfId="2384"/>
    <cellStyle name="链接单元格 4 2 2" xfId="2385"/>
    <cellStyle name="链接单元格 4 3" xfId="2386"/>
    <cellStyle name="链接单元格 5" xfId="2387"/>
    <cellStyle name="链接单元格 5 2" xfId="2388"/>
    <cellStyle name="链接单元格 5 2 2" xfId="2389"/>
    <cellStyle name="链接单元格 5 3" xfId="2390"/>
    <cellStyle name="链接单元格 6" xfId="2391"/>
    <cellStyle name="链接单元格 6 2" xfId="2392"/>
    <cellStyle name="链接单元格 6 2 2" xfId="2393"/>
    <cellStyle name="链接单元格 6 3" xfId="2394"/>
    <cellStyle name="链接单元格 7" xfId="2395"/>
    <cellStyle name="链接单元格 7 2" xfId="2396"/>
    <cellStyle name="霓付 [0]_97MBO" xfId="2397"/>
    <cellStyle name="霓付_97MBO" xfId="2398"/>
    <cellStyle name="烹拳 [0]_97MBO" xfId="2399"/>
    <cellStyle name="烹拳_97MBO" xfId="2400"/>
    <cellStyle name="普通_ 白土" xfId="2401"/>
    <cellStyle name="千分位[0]_ 白土" xfId="2402"/>
    <cellStyle name="千分位_ 白土" xfId="2403"/>
    <cellStyle name="千位[0]_ 应交税金审定表" xfId="2404"/>
    <cellStyle name="千位_ 应交税金审定表" xfId="2405"/>
    <cellStyle name="Comma" xfId="2406"/>
    <cellStyle name="千位分隔 2" xfId="2407"/>
    <cellStyle name="千位分隔 2 2" xfId="2408"/>
    <cellStyle name="千位分隔 2 2 2" xfId="2409"/>
    <cellStyle name="千位分隔 2 2 2 2" xfId="2410"/>
    <cellStyle name="千位分隔 2 2 2 2 2" xfId="2411"/>
    <cellStyle name="千位分隔 2 2 2 2 2 2" xfId="2412"/>
    <cellStyle name="千位分隔 2 2 2 2 2 2 2" xfId="2413"/>
    <cellStyle name="千位分隔 2 2 2 2 2 3" xfId="2414"/>
    <cellStyle name="千位分隔 2 2 2 2 3" xfId="2415"/>
    <cellStyle name="千位分隔 2 2 2 2 3 2" xfId="2416"/>
    <cellStyle name="千位分隔 2 2 2 2 4" xfId="2417"/>
    <cellStyle name="千位分隔 2 2 2 3" xfId="2418"/>
    <cellStyle name="千位分隔 2 2 2 3 2" xfId="2419"/>
    <cellStyle name="千位分隔 2 2 2 3 2 2" xfId="2420"/>
    <cellStyle name="千位分隔 2 2 2 3 3" xfId="2421"/>
    <cellStyle name="千位分隔 2 2 2 4" xfId="2422"/>
    <cellStyle name="千位分隔 2 2 2 4 2" xfId="2423"/>
    <cellStyle name="千位分隔 2 2 2 5" xfId="2424"/>
    <cellStyle name="千位分隔 2 2 3" xfId="2425"/>
    <cellStyle name="千位分隔 2 2 3 2" xfId="2426"/>
    <cellStyle name="千位分隔 2 2 3 2 2" xfId="2427"/>
    <cellStyle name="千位分隔 2 2 3 2 2 2" xfId="2428"/>
    <cellStyle name="千位分隔 2 2 3 2 3" xfId="2429"/>
    <cellStyle name="千位分隔 2 2 3 3" xfId="2430"/>
    <cellStyle name="千位分隔 2 2 3 3 2" xfId="2431"/>
    <cellStyle name="千位分隔 2 2 3 4" xfId="2432"/>
    <cellStyle name="千位分隔 2 2 4" xfId="2433"/>
    <cellStyle name="千位分隔 2 2 4 2" xfId="2434"/>
    <cellStyle name="千位分隔 2 2 4 2 2" xfId="2435"/>
    <cellStyle name="千位分隔 2 2 4 3" xfId="2436"/>
    <cellStyle name="千位分隔 2 2 5" xfId="2437"/>
    <cellStyle name="千位分隔 2 2 5 2" xfId="2438"/>
    <cellStyle name="千位分隔 2 2 6" xfId="2439"/>
    <cellStyle name="千位分隔 2 2 7" xfId="2440"/>
    <cellStyle name="千位分隔 2 3" xfId="2441"/>
    <cellStyle name="千位分隔 2 3 2" xfId="2442"/>
    <cellStyle name="千位分隔 2 3 2 2" xfId="2443"/>
    <cellStyle name="千位分隔 2 3 2 2 2" xfId="2444"/>
    <cellStyle name="千位分隔 2 3 2 2 2 2" xfId="2445"/>
    <cellStyle name="千位分隔 2 3 2 2 3" xfId="2446"/>
    <cellStyle name="千位分隔 2 3 2 3" xfId="2447"/>
    <cellStyle name="千位分隔 2 3 2 3 2" xfId="2448"/>
    <cellStyle name="千位分隔 2 3 2 4" xfId="2449"/>
    <cellStyle name="千位分隔 2 3 3" xfId="2450"/>
    <cellStyle name="千位分隔 2 3 3 2" xfId="2451"/>
    <cellStyle name="千位分隔 2 3 3 2 2" xfId="2452"/>
    <cellStyle name="千位分隔 2 3 3 3" xfId="2453"/>
    <cellStyle name="千位分隔 2 3 4" xfId="2454"/>
    <cellStyle name="千位分隔 2 3 4 2" xfId="2455"/>
    <cellStyle name="千位分隔 2 3 5" xfId="2456"/>
    <cellStyle name="千位分隔 2 4" xfId="2457"/>
    <cellStyle name="千位分隔 2 4 2" xfId="2458"/>
    <cellStyle name="千位分隔 2 4 2 2" xfId="2459"/>
    <cellStyle name="千位分隔 2 4 2 2 2" xfId="2460"/>
    <cellStyle name="千位分隔 2 4 2 3" xfId="2461"/>
    <cellStyle name="千位分隔 2 4 3" xfId="2462"/>
    <cellStyle name="千位分隔 2 4 3 2" xfId="2463"/>
    <cellStyle name="千位分隔 2 4 4" xfId="2464"/>
    <cellStyle name="千位分隔 2 5" xfId="2465"/>
    <cellStyle name="千位分隔 2 5 2" xfId="2466"/>
    <cellStyle name="千位分隔 2 5 2 2" xfId="2467"/>
    <cellStyle name="千位分隔 2 5 3" xfId="2468"/>
    <cellStyle name="千位分隔 2 6" xfId="2469"/>
    <cellStyle name="千位分隔 2 6 2" xfId="2470"/>
    <cellStyle name="千位分隔 2 7" xfId="2471"/>
    <cellStyle name="千位分隔 2 7 2" xfId="2472"/>
    <cellStyle name="千位分隔 2 8" xfId="2473"/>
    <cellStyle name="千位分隔 2 9" xfId="2474"/>
    <cellStyle name="千位分隔 3" xfId="2475"/>
    <cellStyle name="千位分隔 3 2" xfId="2476"/>
    <cellStyle name="千位分隔 3 2 2" xfId="2477"/>
    <cellStyle name="千位分隔 3 2 2 2" xfId="2478"/>
    <cellStyle name="千位分隔 3 2 2 2 2" xfId="2479"/>
    <cellStyle name="千位分隔 3 2 2 2 2 2" xfId="2480"/>
    <cellStyle name="千位分隔 3 2 2 2 2 2 2" xfId="2481"/>
    <cellStyle name="千位分隔 3 2 2 2 2 2 2 2" xfId="2482"/>
    <cellStyle name="千位分隔 3 2 2 2 2 2 3" xfId="2483"/>
    <cellStyle name="千位分隔 3 2 2 2 2 3" xfId="2484"/>
    <cellStyle name="千位分隔 3 2 2 2 2 3 2" xfId="2485"/>
    <cellStyle name="千位分隔 3 2 2 2 2 4" xfId="2486"/>
    <cellStyle name="千位分隔 3 2 2 2 3" xfId="2487"/>
    <cellStyle name="千位分隔 3 2 2 2 3 2" xfId="2488"/>
    <cellStyle name="千位分隔 3 2 2 2 3 2 2" xfId="2489"/>
    <cellStyle name="千位分隔 3 2 2 2 3 3" xfId="2490"/>
    <cellStyle name="千位分隔 3 2 2 2 4" xfId="2491"/>
    <cellStyle name="千位分隔 3 2 2 2 4 2" xfId="2492"/>
    <cellStyle name="千位分隔 3 2 2 2 5" xfId="2493"/>
    <cellStyle name="千位分隔 3 2 2 3" xfId="2494"/>
    <cellStyle name="千位分隔 3 2 2 3 2" xfId="2495"/>
    <cellStyle name="千位分隔 3 2 2 3 2 2" xfId="2496"/>
    <cellStyle name="千位分隔 3 2 2 3 2 2 2" xfId="2497"/>
    <cellStyle name="千位分隔 3 2 2 3 2 3" xfId="2498"/>
    <cellStyle name="千位分隔 3 2 2 3 3" xfId="2499"/>
    <cellStyle name="千位分隔 3 2 2 3 3 2" xfId="2500"/>
    <cellStyle name="千位分隔 3 2 2 3 4" xfId="2501"/>
    <cellStyle name="千位分隔 3 2 2 4" xfId="2502"/>
    <cellStyle name="千位分隔 3 2 2 4 2" xfId="2503"/>
    <cellStyle name="千位分隔 3 2 2 4 2 2" xfId="2504"/>
    <cellStyle name="千位分隔 3 2 2 4 3" xfId="2505"/>
    <cellStyle name="千位分隔 3 2 2 5" xfId="2506"/>
    <cellStyle name="千位分隔 3 2 2 5 2" xfId="2507"/>
    <cellStyle name="千位分隔 3 2 2 6" xfId="2508"/>
    <cellStyle name="千位分隔 3 2 3" xfId="2509"/>
    <cellStyle name="千位分隔 3 2 3 2" xfId="2510"/>
    <cellStyle name="千位分隔 3 2 3 2 2" xfId="2511"/>
    <cellStyle name="千位分隔 3 2 3 2 2 2" xfId="2512"/>
    <cellStyle name="千位分隔 3 2 3 2 2 2 2" xfId="2513"/>
    <cellStyle name="千位分隔 3 2 3 2 2 3" xfId="2514"/>
    <cellStyle name="千位分隔 3 2 3 2 3" xfId="2515"/>
    <cellStyle name="千位分隔 3 2 3 2 3 2" xfId="2516"/>
    <cellStyle name="千位分隔 3 2 3 2 4" xfId="2517"/>
    <cellStyle name="千位分隔 3 2 3 3" xfId="2518"/>
    <cellStyle name="千位分隔 3 2 3 3 2" xfId="2519"/>
    <cellStyle name="千位分隔 3 2 3 3 2 2" xfId="2520"/>
    <cellStyle name="千位分隔 3 2 3 3 3" xfId="2521"/>
    <cellStyle name="千位分隔 3 2 3 4" xfId="2522"/>
    <cellStyle name="千位分隔 3 2 3 4 2" xfId="2523"/>
    <cellStyle name="千位分隔 3 2 3 5" xfId="2524"/>
    <cellStyle name="千位分隔 3 2 4" xfId="2525"/>
    <cellStyle name="千位分隔 3 2 4 2" xfId="2526"/>
    <cellStyle name="千位分隔 3 2 4 2 2" xfId="2527"/>
    <cellStyle name="千位分隔 3 2 4 2 2 2" xfId="2528"/>
    <cellStyle name="千位分隔 3 2 4 2 3" xfId="2529"/>
    <cellStyle name="千位分隔 3 2 4 3" xfId="2530"/>
    <cellStyle name="千位分隔 3 2 4 3 2" xfId="2531"/>
    <cellStyle name="千位分隔 3 2 4 4" xfId="2532"/>
    <cellStyle name="千位分隔 3 2 5" xfId="2533"/>
    <cellStyle name="千位分隔 3 2 5 2" xfId="2534"/>
    <cellStyle name="千位分隔 3 2 5 2 2" xfId="2535"/>
    <cellStyle name="千位分隔 3 2 5 3" xfId="2536"/>
    <cellStyle name="千位分隔 3 2 6" xfId="2537"/>
    <cellStyle name="千位分隔 3 2 6 2" xfId="2538"/>
    <cellStyle name="千位分隔 3 2 7" xfId="2539"/>
    <cellStyle name="千位分隔 3 3" xfId="2540"/>
    <cellStyle name="千位分隔 3 3 2" xfId="2541"/>
    <cellStyle name="千位分隔 3 3 2 2" xfId="2542"/>
    <cellStyle name="千位分隔 3 3 2 2 2" xfId="2543"/>
    <cellStyle name="千位分隔 3 3 2 2 2 2" xfId="2544"/>
    <cellStyle name="千位分隔 3 3 2 2 3" xfId="2545"/>
    <cellStyle name="千位分隔 3 3 2 3" xfId="2546"/>
    <cellStyle name="千位分隔 3 3 2 3 2" xfId="2547"/>
    <cellStyle name="千位分隔 3 3 2 4" xfId="2548"/>
    <cellStyle name="千位分隔 3 3 3" xfId="2549"/>
    <cellStyle name="千位分隔 3 3 3 2" xfId="2550"/>
    <cellStyle name="千位分隔 3 3 3 2 2" xfId="2551"/>
    <cellStyle name="千位分隔 3 3 3 3" xfId="2552"/>
    <cellStyle name="千位分隔 3 3 4" xfId="2553"/>
    <cellStyle name="千位分隔 3 3 4 2" xfId="2554"/>
    <cellStyle name="千位分隔 3 3 5" xfId="2555"/>
    <cellStyle name="千位分隔 3 4" xfId="2556"/>
    <cellStyle name="千位分隔 3 4 2" xfId="2557"/>
    <cellStyle name="千位分隔 3 4 2 2" xfId="2558"/>
    <cellStyle name="千位分隔 3 4 2 2 2" xfId="2559"/>
    <cellStyle name="千位分隔 3 4 2 3" xfId="2560"/>
    <cellStyle name="千位分隔 3 4 3" xfId="2561"/>
    <cellStyle name="千位分隔 3 4 3 2" xfId="2562"/>
    <cellStyle name="千位分隔 3 4 4" xfId="2563"/>
    <cellStyle name="千位分隔 3 5" xfId="2564"/>
    <cellStyle name="千位分隔 3 5 2" xfId="2565"/>
    <cellStyle name="千位分隔 3 5 2 2" xfId="2566"/>
    <cellStyle name="千位分隔 3 5 3" xfId="2567"/>
    <cellStyle name="千位分隔 3 6" xfId="2568"/>
    <cellStyle name="千位分隔 3 6 2" xfId="2569"/>
    <cellStyle name="千位分隔 3 7" xfId="2570"/>
    <cellStyle name="千位分隔 3 7 2" xfId="2571"/>
    <cellStyle name="千位分隔 3 8" xfId="2572"/>
    <cellStyle name="千位分隔 4" xfId="2573"/>
    <cellStyle name="千位分隔 4 2" xfId="2574"/>
    <cellStyle name="千位分隔 4 2 2" xfId="2575"/>
    <cellStyle name="千位分隔 4 2 2 2" xfId="2576"/>
    <cellStyle name="千位分隔 4 2 2 2 2" xfId="2577"/>
    <cellStyle name="千位分隔 4 2 2 2 2 2" xfId="2578"/>
    <cellStyle name="千位分隔 4 2 2 2 2 2 2" xfId="2579"/>
    <cellStyle name="千位分隔 4 2 2 2 2 3" xfId="2580"/>
    <cellStyle name="千位分隔 4 2 2 2 3" xfId="2581"/>
    <cellStyle name="千位分隔 4 2 2 2 3 2" xfId="2582"/>
    <cellStyle name="千位分隔 4 2 2 2 4" xfId="2583"/>
    <cellStyle name="千位分隔 4 2 2 3" xfId="2584"/>
    <cellStyle name="千位分隔 4 2 2 3 2" xfId="2585"/>
    <cellStyle name="千位分隔 4 2 2 3 2 2" xfId="2586"/>
    <cellStyle name="千位分隔 4 2 2 3 3" xfId="2587"/>
    <cellStyle name="千位分隔 4 2 2 4" xfId="2588"/>
    <cellStyle name="千位分隔 4 2 2 4 2" xfId="2589"/>
    <cellStyle name="千位分隔 4 2 2 5" xfId="2590"/>
    <cellStyle name="千位分隔 4 2 3" xfId="2591"/>
    <cellStyle name="千位分隔 4 2 3 2" xfId="2592"/>
    <cellStyle name="千位分隔 4 2 3 2 2" xfId="2593"/>
    <cellStyle name="千位分隔 4 2 3 2 2 2" xfId="2594"/>
    <cellStyle name="千位分隔 4 2 3 2 3" xfId="2595"/>
    <cellStyle name="千位分隔 4 2 3 3" xfId="2596"/>
    <cellStyle name="千位分隔 4 2 3 3 2" xfId="2597"/>
    <cellStyle name="千位分隔 4 2 3 4" xfId="2598"/>
    <cellStyle name="千位分隔 4 2 4" xfId="2599"/>
    <cellStyle name="千位分隔 4 2 4 2" xfId="2600"/>
    <cellStyle name="千位分隔 4 2 4 2 2" xfId="2601"/>
    <cellStyle name="千位分隔 4 2 4 3" xfId="2602"/>
    <cellStyle name="千位分隔 4 2 5" xfId="2603"/>
    <cellStyle name="千位分隔 4 2 5 2" xfId="2604"/>
    <cellStyle name="千位分隔 4 2 6" xfId="2605"/>
    <cellStyle name="千位分隔 4 3" xfId="2606"/>
    <cellStyle name="千位分隔 4 3 2" xfId="2607"/>
    <cellStyle name="千位分隔 4 3 2 2" xfId="2608"/>
    <cellStyle name="千位分隔 4 3 2 2 2" xfId="2609"/>
    <cellStyle name="千位分隔 4 3 2 2 2 2" xfId="2610"/>
    <cellStyle name="千位分隔 4 3 2 2 3" xfId="2611"/>
    <cellStyle name="千位分隔 4 3 2 3" xfId="2612"/>
    <cellStyle name="千位分隔 4 3 2 3 2" xfId="2613"/>
    <cellStyle name="千位分隔 4 3 2 4" xfId="2614"/>
    <cellStyle name="千位分隔 4 3 3" xfId="2615"/>
    <cellStyle name="千位分隔 4 3 3 2" xfId="2616"/>
    <cellStyle name="千位分隔 4 3 3 2 2" xfId="2617"/>
    <cellStyle name="千位分隔 4 3 3 3" xfId="2618"/>
    <cellStyle name="千位分隔 4 3 4" xfId="2619"/>
    <cellStyle name="千位分隔 4 3 4 2" xfId="2620"/>
    <cellStyle name="千位分隔 4 3 5" xfId="2621"/>
    <cellStyle name="千位分隔 4 4" xfId="2622"/>
    <cellStyle name="千位分隔 4 4 2" xfId="2623"/>
    <cellStyle name="千位分隔 4 4 2 2" xfId="2624"/>
    <cellStyle name="千位分隔 4 4 2 2 2" xfId="2625"/>
    <cellStyle name="千位分隔 4 4 2 3" xfId="2626"/>
    <cellStyle name="千位分隔 4 4 3" xfId="2627"/>
    <cellStyle name="千位分隔 4 4 3 2" xfId="2628"/>
    <cellStyle name="千位分隔 4 4 4" xfId="2629"/>
    <cellStyle name="千位分隔 4 5" xfId="2630"/>
    <cellStyle name="千位分隔 4 5 2" xfId="2631"/>
    <cellStyle name="千位分隔 4 5 2 2" xfId="2632"/>
    <cellStyle name="千位分隔 4 5 3" xfId="2633"/>
    <cellStyle name="千位分隔 4 6" xfId="2634"/>
    <cellStyle name="千位分隔 4 6 2" xfId="2635"/>
    <cellStyle name="千位分隔 4 7" xfId="2636"/>
    <cellStyle name="千位分隔 5" xfId="2637"/>
    <cellStyle name="千位分隔 5 2" xfId="2638"/>
    <cellStyle name="千位分隔 5 2 2" xfId="2639"/>
    <cellStyle name="千位分隔 5 2 2 2" xfId="2640"/>
    <cellStyle name="千位分隔 5 2 2 2 2" xfId="2641"/>
    <cellStyle name="千位分隔 5 2 2 2 2 2" xfId="2642"/>
    <cellStyle name="千位分隔 5 2 2 2 3" xfId="2643"/>
    <cellStyle name="千位分隔 5 2 2 3" xfId="2644"/>
    <cellStyle name="千位分隔 5 2 2 3 2" xfId="2645"/>
    <cellStyle name="千位分隔 5 2 2 4" xfId="2646"/>
    <cellStyle name="千位分隔 5 2 3" xfId="2647"/>
    <cellStyle name="千位分隔 5 2 3 2" xfId="2648"/>
    <cellStyle name="千位分隔 5 2 3 2 2" xfId="2649"/>
    <cellStyle name="千位分隔 5 2 3 3" xfId="2650"/>
    <cellStyle name="千位分隔 5 2 4" xfId="2651"/>
    <cellStyle name="千位分隔 5 2 4 2" xfId="2652"/>
    <cellStyle name="千位分隔 5 2 5" xfId="2653"/>
    <cellStyle name="千位分隔 5 3" xfId="2654"/>
    <cellStyle name="千位分隔 5 3 2" xfId="2655"/>
    <cellStyle name="千位分隔 5 3 2 2" xfId="2656"/>
    <cellStyle name="千位分隔 5 3 2 2 2" xfId="2657"/>
    <cellStyle name="千位分隔 5 3 2 3" xfId="2658"/>
    <cellStyle name="千位分隔 5 3 3" xfId="2659"/>
    <cellStyle name="千位分隔 5 3 3 2" xfId="2660"/>
    <cellStyle name="千位分隔 5 3 4" xfId="2661"/>
    <cellStyle name="千位分隔 5 4" xfId="2662"/>
    <cellStyle name="千位分隔 5 4 2" xfId="2663"/>
    <cellStyle name="千位分隔 5 4 2 2" xfId="2664"/>
    <cellStyle name="千位分隔 5 4 3" xfId="2665"/>
    <cellStyle name="千位分隔 5 5" xfId="2666"/>
    <cellStyle name="千位分隔 5 5 2" xfId="2667"/>
    <cellStyle name="千位分隔 5 6" xfId="2668"/>
    <cellStyle name="千位分隔 6" xfId="2669"/>
    <cellStyle name="千位分隔 6 2" xfId="2670"/>
    <cellStyle name="千位分隔 6 2 2" xfId="2671"/>
    <cellStyle name="千位分隔 6 2 2 2" xfId="2672"/>
    <cellStyle name="千位分隔 6 2 2 2 2" xfId="2673"/>
    <cellStyle name="千位分隔 6 2 2 2 2 2" xfId="2674"/>
    <cellStyle name="千位分隔 6 2 2 2 2 2 2" xfId="2675"/>
    <cellStyle name="千位分隔 6 2 2 2 2 3" xfId="2676"/>
    <cellStyle name="千位分隔 6 2 2 2 3" xfId="2677"/>
    <cellStyle name="千位分隔 6 2 2 2 3 2" xfId="2678"/>
    <cellStyle name="千位分隔 6 2 2 2 4" xfId="2679"/>
    <cellStyle name="千位分隔 6 2 2 3" xfId="2680"/>
    <cellStyle name="千位分隔 6 2 2 3 2" xfId="2681"/>
    <cellStyle name="千位分隔 6 2 2 3 2 2" xfId="2682"/>
    <cellStyle name="千位分隔 6 2 2 3 3" xfId="2683"/>
    <cellStyle name="千位分隔 6 2 2 4" xfId="2684"/>
    <cellStyle name="千位分隔 6 2 2 4 2" xfId="2685"/>
    <cellStyle name="千位分隔 6 2 2 5" xfId="2686"/>
    <cellStyle name="千位分隔 6 2 3" xfId="2687"/>
    <cellStyle name="千位分隔 6 2 3 2" xfId="2688"/>
    <cellStyle name="千位分隔 6 2 3 2 2" xfId="2689"/>
    <cellStyle name="千位分隔 6 2 3 2 2 2" xfId="2690"/>
    <cellStyle name="千位分隔 6 2 3 2 3" xfId="2691"/>
    <cellStyle name="千位分隔 6 2 3 3" xfId="2692"/>
    <cellStyle name="千位分隔 6 2 3 3 2" xfId="2693"/>
    <cellStyle name="千位分隔 6 2 3 4" xfId="2694"/>
    <cellStyle name="千位分隔 6 2 4" xfId="2695"/>
    <cellStyle name="千位分隔 6 2 4 2" xfId="2696"/>
    <cellStyle name="千位分隔 6 2 4 2 2" xfId="2697"/>
    <cellStyle name="千位分隔 6 2 4 3" xfId="2698"/>
    <cellStyle name="千位分隔 6 2 5" xfId="2699"/>
    <cellStyle name="千位分隔 6 2 5 2" xfId="2700"/>
    <cellStyle name="千位分隔 6 2 6" xfId="2701"/>
    <cellStyle name="千位分隔 6 3" xfId="2702"/>
    <cellStyle name="千位分隔 6 3 2" xfId="2703"/>
    <cellStyle name="千位分隔 6 3 2 2" xfId="2704"/>
    <cellStyle name="千位分隔 6 3 2 2 2" xfId="2705"/>
    <cellStyle name="千位分隔 6 3 2 2 2 2" xfId="2706"/>
    <cellStyle name="千位分隔 6 3 2 2 3" xfId="2707"/>
    <cellStyle name="千位分隔 6 3 2 3" xfId="2708"/>
    <cellStyle name="千位分隔 6 3 2 3 2" xfId="2709"/>
    <cellStyle name="千位分隔 6 3 2 4" xfId="2710"/>
    <cellStyle name="千位分隔 6 3 3" xfId="2711"/>
    <cellStyle name="千位分隔 6 3 3 2" xfId="2712"/>
    <cellStyle name="千位分隔 6 3 3 2 2" xfId="2713"/>
    <cellStyle name="千位分隔 6 3 3 3" xfId="2714"/>
    <cellStyle name="千位分隔 6 3 4" xfId="2715"/>
    <cellStyle name="千位分隔 6 3 4 2" xfId="2716"/>
    <cellStyle name="千位分隔 6 3 5" xfId="2717"/>
    <cellStyle name="千位分隔 6 4" xfId="2718"/>
    <cellStyle name="千位分隔 6 4 2" xfId="2719"/>
    <cellStyle name="千位分隔 6 4 2 2" xfId="2720"/>
    <cellStyle name="千位分隔 6 4 2 2 2" xfId="2721"/>
    <cellStyle name="千位分隔 6 4 2 3" xfId="2722"/>
    <cellStyle name="千位分隔 6 4 3" xfId="2723"/>
    <cellStyle name="千位分隔 6 4 3 2" xfId="2724"/>
    <cellStyle name="千位分隔 6 4 4" xfId="2725"/>
    <cellStyle name="千位分隔 6 5" xfId="2726"/>
    <cellStyle name="千位分隔 6 5 2" xfId="2727"/>
    <cellStyle name="千位分隔 6 5 2 2" xfId="2728"/>
    <cellStyle name="千位分隔 6 5 3" xfId="2729"/>
    <cellStyle name="千位分隔 6 6" xfId="2730"/>
    <cellStyle name="千位分隔 6 6 2" xfId="2731"/>
    <cellStyle name="千位分隔 6 7" xfId="2732"/>
    <cellStyle name="千位分隔 7" xfId="2733"/>
    <cellStyle name="千位分隔 7 2" xfId="2734"/>
    <cellStyle name="千位分隔 7 2 2" xfId="2735"/>
    <cellStyle name="千位分隔 7 2 2 2" xfId="2736"/>
    <cellStyle name="千位分隔 7 2 3" xfId="2737"/>
    <cellStyle name="千位分隔 7 3" xfId="2738"/>
    <cellStyle name="千位分隔 7 3 2" xfId="2739"/>
    <cellStyle name="千位分隔 7 4" xfId="2740"/>
    <cellStyle name="千位分隔 8" xfId="2741"/>
    <cellStyle name="千位分隔 8 2" xfId="2742"/>
    <cellStyle name="千位分隔 9" xfId="2743"/>
    <cellStyle name="Comma [0]" xfId="2744"/>
    <cellStyle name="千位分隔[0] 2" xfId="2745"/>
    <cellStyle name="千位分隔[0] 2 2" xfId="2746"/>
    <cellStyle name="千位分隔[0] 2 2 2" xfId="2747"/>
    <cellStyle name="千位分隔[0] 2 2 2 2" xfId="2748"/>
    <cellStyle name="千位分隔[0] 2 2 2 2 2" xfId="2749"/>
    <cellStyle name="千位分隔[0] 2 2 2 2 2 2" xfId="2750"/>
    <cellStyle name="千位分隔[0] 2 2 2 2 3" xfId="2751"/>
    <cellStyle name="千位分隔[0] 2 2 2 3" xfId="2752"/>
    <cellStyle name="千位分隔[0] 2 2 2 3 2" xfId="2753"/>
    <cellStyle name="千位分隔[0] 2 2 2 4" xfId="2754"/>
    <cellStyle name="千位分隔[0] 2 2 3" xfId="2755"/>
    <cellStyle name="千位分隔[0] 2 2 3 2" xfId="2756"/>
    <cellStyle name="千位分隔[0] 2 2 3 2 2" xfId="2757"/>
    <cellStyle name="千位分隔[0] 2 2 3 3" xfId="2758"/>
    <cellStyle name="千位分隔[0] 2 2 4" xfId="2759"/>
    <cellStyle name="千位分隔[0] 2 2 4 2" xfId="2760"/>
    <cellStyle name="千位分隔[0] 2 2 5" xfId="2761"/>
    <cellStyle name="千位分隔[0] 2 3" xfId="2762"/>
    <cellStyle name="千位分隔[0] 2 3 2" xfId="2763"/>
    <cellStyle name="千位分隔[0] 2 3 2 2" xfId="2764"/>
    <cellStyle name="千位分隔[0] 2 3 2 2 2" xfId="2765"/>
    <cellStyle name="千位分隔[0] 2 3 2 3" xfId="2766"/>
    <cellStyle name="千位分隔[0] 2 3 3" xfId="2767"/>
    <cellStyle name="千位分隔[0] 2 3 3 2" xfId="2768"/>
    <cellStyle name="千位分隔[0] 2 3 4" xfId="2769"/>
    <cellStyle name="千位分隔[0] 2 4" xfId="2770"/>
    <cellStyle name="千位分隔[0] 2 4 2" xfId="2771"/>
    <cellStyle name="千位分隔[0] 2 4 2 2" xfId="2772"/>
    <cellStyle name="千位分隔[0] 2 4 3" xfId="2773"/>
    <cellStyle name="千位分隔[0] 2 5" xfId="2774"/>
    <cellStyle name="千位分隔[0] 2 5 2" xfId="2775"/>
    <cellStyle name="千位分隔[0] 2 6" xfId="2776"/>
    <cellStyle name="钎霖_laroux" xfId="2777"/>
    <cellStyle name="强调文字颜色 1" xfId="2778"/>
    <cellStyle name="强调文字颜色 1 2" xfId="2779"/>
    <cellStyle name="强调文字颜色 1 2 2" xfId="2780"/>
    <cellStyle name="强调文字颜色 1 2 2 2" xfId="2781"/>
    <cellStyle name="强调文字颜色 1 2 3" xfId="2782"/>
    <cellStyle name="强调文字颜色 1 2 3 2" xfId="2783"/>
    <cellStyle name="强调文字颜色 1 2 4" xfId="2784"/>
    <cellStyle name="强调文字颜色 1 3" xfId="2785"/>
    <cellStyle name="强调文字颜色 1 3 2" xfId="2786"/>
    <cellStyle name="强调文字颜色 1 3 2 2" xfId="2787"/>
    <cellStyle name="强调文字颜色 1 3 3" xfId="2788"/>
    <cellStyle name="强调文字颜色 1 3 3 2" xfId="2789"/>
    <cellStyle name="强调文字颜色 1 3 4" xfId="2790"/>
    <cellStyle name="强调文字颜色 1 4" xfId="2791"/>
    <cellStyle name="强调文字颜色 1 4 2" xfId="2792"/>
    <cellStyle name="强调文字颜色 1 4 2 2" xfId="2793"/>
    <cellStyle name="强调文字颜色 1 4 3" xfId="2794"/>
    <cellStyle name="强调文字颜色 1 4 3 2" xfId="2795"/>
    <cellStyle name="强调文字颜色 1 4 4" xfId="2796"/>
    <cellStyle name="强调文字颜色 1 5" xfId="2797"/>
    <cellStyle name="强调文字颜色 1 5 2" xfId="2798"/>
    <cellStyle name="强调文字颜色 1 5 2 2" xfId="2799"/>
    <cellStyle name="强调文字颜色 1 5 3" xfId="2800"/>
    <cellStyle name="强调文字颜色 1 5 3 2" xfId="2801"/>
    <cellStyle name="强调文字颜色 1 5 4" xfId="2802"/>
    <cellStyle name="强调文字颜色 1 6" xfId="2803"/>
    <cellStyle name="强调文字颜色 1 6 2" xfId="2804"/>
    <cellStyle name="强调文字颜色 1 6 2 2" xfId="2805"/>
    <cellStyle name="强调文字颜色 1 6 3" xfId="2806"/>
    <cellStyle name="强调文字颜色 1 6 3 2" xfId="2807"/>
    <cellStyle name="强调文字颜色 1 6 4" xfId="2808"/>
    <cellStyle name="强调文字颜色 1 7" xfId="2809"/>
    <cellStyle name="强调文字颜色 1 7 2" xfId="2810"/>
    <cellStyle name="强调文字颜色 1 7 2 2" xfId="2811"/>
    <cellStyle name="强调文字颜色 1 7 3" xfId="2812"/>
    <cellStyle name="强调文字颜色 2" xfId="2813"/>
    <cellStyle name="强调文字颜色 2 2" xfId="2814"/>
    <cellStyle name="强调文字颜色 2 2 2" xfId="2815"/>
    <cellStyle name="强调文字颜色 2 2 2 2" xfId="2816"/>
    <cellStyle name="强调文字颜色 2 2 3" xfId="2817"/>
    <cellStyle name="强调文字颜色 2 2 3 2" xfId="2818"/>
    <cellStyle name="强调文字颜色 2 2 4" xfId="2819"/>
    <cellStyle name="强调文字颜色 2 3" xfId="2820"/>
    <cellStyle name="强调文字颜色 2 3 2" xfId="2821"/>
    <cellStyle name="强调文字颜色 2 3 2 2" xfId="2822"/>
    <cellStyle name="强调文字颜色 2 3 3" xfId="2823"/>
    <cellStyle name="强调文字颜色 2 3 3 2" xfId="2824"/>
    <cellStyle name="强调文字颜色 2 3 4" xfId="2825"/>
    <cellStyle name="强调文字颜色 2 4" xfId="2826"/>
    <cellStyle name="强调文字颜色 2 4 2" xfId="2827"/>
    <cellStyle name="强调文字颜色 2 4 2 2" xfId="2828"/>
    <cellStyle name="强调文字颜色 2 4 3" xfId="2829"/>
    <cellStyle name="强调文字颜色 2 4 3 2" xfId="2830"/>
    <cellStyle name="强调文字颜色 2 4 4" xfId="2831"/>
    <cellStyle name="强调文字颜色 2 5" xfId="2832"/>
    <cellStyle name="强调文字颜色 2 5 2" xfId="2833"/>
    <cellStyle name="强调文字颜色 2 5 2 2" xfId="2834"/>
    <cellStyle name="强调文字颜色 2 5 3" xfId="2835"/>
    <cellStyle name="强调文字颜色 2 5 3 2" xfId="2836"/>
    <cellStyle name="强调文字颜色 2 5 4" xfId="2837"/>
    <cellStyle name="强调文字颜色 2 6" xfId="2838"/>
    <cellStyle name="强调文字颜色 2 6 2" xfId="2839"/>
    <cellStyle name="强调文字颜色 2 6 2 2" xfId="2840"/>
    <cellStyle name="强调文字颜色 2 6 3" xfId="2841"/>
    <cellStyle name="强调文字颜色 2 6 3 2" xfId="2842"/>
    <cellStyle name="强调文字颜色 2 6 4" xfId="2843"/>
    <cellStyle name="强调文字颜色 2 7" xfId="2844"/>
    <cellStyle name="强调文字颜色 2 7 2" xfId="2845"/>
    <cellStyle name="强调文字颜色 2 7 2 2" xfId="2846"/>
    <cellStyle name="强调文字颜色 2 7 3" xfId="2847"/>
    <cellStyle name="强调文字颜色 3" xfId="2848"/>
    <cellStyle name="强调文字颜色 3 2" xfId="2849"/>
    <cellStyle name="强调文字颜色 3 2 2" xfId="2850"/>
    <cellStyle name="强调文字颜色 3 2 2 2" xfId="2851"/>
    <cellStyle name="强调文字颜色 3 2 3" xfId="2852"/>
    <cellStyle name="强调文字颜色 3 2 3 2" xfId="2853"/>
    <cellStyle name="强调文字颜色 3 2 4" xfId="2854"/>
    <cellStyle name="强调文字颜色 3 3" xfId="2855"/>
    <cellStyle name="强调文字颜色 3 3 2" xfId="2856"/>
    <cellStyle name="强调文字颜色 3 3 2 2" xfId="2857"/>
    <cellStyle name="强调文字颜色 3 3 3" xfId="2858"/>
    <cellStyle name="强调文字颜色 3 3 3 2" xfId="2859"/>
    <cellStyle name="强调文字颜色 3 3 4" xfId="2860"/>
    <cellStyle name="强调文字颜色 3 4" xfId="2861"/>
    <cellStyle name="强调文字颜色 3 4 2" xfId="2862"/>
    <cellStyle name="强调文字颜色 3 4 2 2" xfId="2863"/>
    <cellStyle name="强调文字颜色 3 4 3" xfId="2864"/>
    <cellStyle name="强调文字颜色 3 4 3 2" xfId="2865"/>
    <cellStyle name="强调文字颜色 3 4 4" xfId="2866"/>
    <cellStyle name="强调文字颜色 3 5" xfId="2867"/>
    <cellStyle name="强调文字颜色 3 5 2" xfId="2868"/>
    <cellStyle name="强调文字颜色 3 5 2 2" xfId="2869"/>
    <cellStyle name="强调文字颜色 3 5 3" xfId="2870"/>
    <cellStyle name="强调文字颜色 3 5 3 2" xfId="2871"/>
    <cellStyle name="强调文字颜色 3 5 4" xfId="2872"/>
    <cellStyle name="强调文字颜色 3 6" xfId="2873"/>
    <cellStyle name="强调文字颜色 3 6 2" xfId="2874"/>
    <cellStyle name="强调文字颜色 3 6 2 2" xfId="2875"/>
    <cellStyle name="强调文字颜色 3 6 3" xfId="2876"/>
    <cellStyle name="强调文字颜色 3 6 3 2" xfId="2877"/>
    <cellStyle name="强调文字颜色 3 6 4" xfId="2878"/>
    <cellStyle name="强调文字颜色 3 7" xfId="2879"/>
    <cellStyle name="强调文字颜色 3 7 2" xfId="2880"/>
    <cellStyle name="强调文字颜色 3 7 2 2" xfId="2881"/>
    <cellStyle name="强调文字颜色 3 7 3" xfId="2882"/>
    <cellStyle name="强调文字颜色 4" xfId="2883"/>
    <cellStyle name="强调文字颜色 4 2" xfId="2884"/>
    <cellStyle name="强调文字颜色 4 2 2" xfId="2885"/>
    <cellStyle name="强调文字颜色 4 2 2 2" xfId="2886"/>
    <cellStyle name="强调文字颜色 4 2 3" xfId="2887"/>
    <cellStyle name="强调文字颜色 4 2 3 2" xfId="2888"/>
    <cellStyle name="强调文字颜色 4 2 4" xfId="2889"/>
    <cellStyle name="强调文字颜色 4 3" xfId="2890"/>
    <cellStyle name="强调文字颜色 4 3 2" xfId="2891"/>
    <cellStyle name="强调文字颜色 4 3 2 2" xfId="2892"/>
    <cellStyle name="强调文字颜色 4 3 3" xfId="2893"/>
    <cellStyle name="强调文字颜色 4 3 3 2" xfId="2894"/>
    <cellStyle name="强调文字颜色 4 3 4" xfId="2895"/>
    <cellStyle name="强调文字颜色 4 4" xfId="2896"/>
    <cellStyle name="强调文字颜色 4 4 2" xfId="2897"/>
    <cellStyle name="强调文字颜色 4 4 2 2" xfId="2898"/>
    <cellStyle name="强调文字颜色 4 4 3" xfId="2899"/>
    <cellStyle name="强调文字颜色 4 4 3 2" xfId="2900"/>
    <cellStyle name="强调文字颜色 4 4 4" xfId="2901"/>
    <cellStyle name="强调文字颜色 4 5" xfId="2902"/>
    <cellStyle name="强调文字颜色 4 5 2" xfId="2903"/>
    <cellStyle name="强调文字颜色 4 5 2 2" xfId="2904"/>
    <cellStyle name="强调文字颜色 4 5 3" xfId="2905"/>
    <cellStyle name="强调文字颜色 4 5 3 2" xfId="2906"/>
    <cellStyle name="强调文字颜色 4 5 4" xfId="2907"/>
    <cellStyle name="强调文字颜色 4 6" xfId="2908"/>
    <cellStyle name="强调文字颜色 4 6 2" xfId="2909"/>
    <cellStyle name="强调文字颜色 4 6 2 2" xfId="2910"/>
    <cellStyle name="强调文字颜色 4 6 3" xfId="2911"/>
    <cellStyle name="强调文字颜色 4 6 3 2" xfId="2912"/>
    <cellStyle name="强调文字颜色 4 6 4" xfId="2913"/>
    <cellStyle name="强调文字颜色 4 7" xfId="2914"/>
    <cellStyle name="强调文字颜色 4 7 2" xfId="2915"/>
    <cellStyle name="强调文字颜色 4 7 2 2" xfId="2916"/>
    <cellStyle name="强调文字颜色 4 7 3" xfId="2917"/>
    <cellStyle name="强调文字颜色 5" xfId="2918"/>
    <cellStyle name="强调文字颜色 5 2" xfId="2919"/>
    <cellStyle name="强调文字颜色 5 2 2" xfId="2920"/>
    <cellStyle name="强调文字颜色 5 2 2 2" xfId="2921"/>
    <cellStyle name="强调文字颜色 5 2 3" xfId="2922"/>
    <cellStyle name="强调文字颜色 5 2 3 2" xfId="2923"/>
    <cellStyle name="强调文字颜色 5 2 4" xfId="2924"/>
    <cellStyle name="强调文字颜色 5 3" xfId="2925"/>
    <cellStyle name="强调文字颜色 5 3 2" xfId="2926"/>
    <cellStyle name="强调文字颜色 5 3 2 2" xfId="2927"/>
    <cellStyle name="强调文字颜色 5 3 3" xfId="2928"/>
    <cellStyle name="强调文字颜色 5 3 3 2" xfId="2929"/>
    <cellStyle name="强调文字颜色 5 3 4" xfId="2930"/>
    <cellStyle name="强调文字颜色 5 4" xfId="2931"/>
    <cellStyle name="强调文字颜色 5 4 2" xfId="2932"/>
    <cellStyle name="强调文字颜色 5 4 2 2" xfId="2933"/>
    <cellStyle name="强调文字颜色 5 4 3" xfId="2934"/>
    <cellStyle name="强调文字颜色 5 4 3 2" xfId="2935"/>
    <cellStyle name="强调文字颜色 5 4 4" xfId="2936"/>
    <cellStyle name="强调文字颜色 5 5" xfId="2937"/>
    <cellStyle name="强调文字颜色 5 5 2" xfId="2938"/>
    <cellStyle name="强调文字颜色 5 5 2 2" xfId="2939"/>
    <cellStyle name="强调文字颜色 5 5 3" xfId="2940"/>
    <cellStyle name="强调文字颜色 5 5 3 2" xfId="2941"/>
    <cellStyle name="强调文字颜色 5 5 4" xfId="2942"/>
    <cellStyle name="强调文字颜色 5 6" xfId="2943"/>
    <cellStyle name="强调文字颜色 5 6 2" xfId="2944"/>
    <cellStyle name="强调文字颜色 5 6 2 2" xfId="2945"/>
    <cellStyle name="强调文字颜色 5 6 3" xfId="2946"/>
    <cellStyle name="强调文字颜色 5 6 3 2" xfId="2947"/>
    <cellStyle name="强调文字颜色 5 6 4" xfId="2948"/>
    <cellStyle name="强调文字颜色 5 7" xfId="2949"/>
    <cellStyle name="强调文字颜色 5 7 2" xfId="2950"/>
    <cellStyle name="强调文字颜色 5 7 2 2" xfId="2951"/>
    <cellStyle name="强调文字颜色 5 7 3" xfId="2952"/>
    <cellStyle name="强调文字颜色 6" xfId="2953"/>
    <cellStyle name="强调文字颜色 6 2" xfId="2954"/>
    <cellStyle name="强调文字颜色 6 2 2" xfId="2955"/>
    <cellStyle name="强调文字颜色 6 2 2 2" xfId="2956"/>
    <cellStyle name="强调文字颜色 6 2 3" xfId="2957"/>
    <cellStyle name="强调文字颜色 6 2 3 2" xfId="2958"/>
    <cellStyle name="强调文字颜色 6 2 4" xfId="2959"/>
    <cellStyle name="强调文字颜色 6 3" xfId="2960"/>
    <cellStyle name="强调文字颜色 6 3 2" xfId="2961"/>
    <cellStyle name="强调文字颜色 6 3 2 2" xfId="2962"/>
    <cellStyle name="强调文字颜色 6 3 3" xfId="2963"/>
    <cellStyle name="强调文字颜色 6 3 3 2" xfId="2964"/>
    <cellStyle name="强调文字颜色 6 3 4" xfId="2965"/>
    <cellStyle name="强调文字颜色 6 4" xfId="2966"/>
    <cellStyle name="强调文字颜色 6 4 2" xfId="2967"/>
    <cellStyle name="强调文字颜色 6 4 2 2" xfId="2968"/>
    <cellStyle name="强调文字颜色 6 4 3" xfId="2969"/>
    <cellStyle name="强调文字颜色 6 4 3 2" xfId="2970"/>
    <cellStyle name="强调文字颜色 6 4 4" xfId="2971"/>
    <cellStyle name="强调文字颜色 6 5" xfId="2972"/>
    <cellStyle name="强调文字颜色 6 5 2" xfId="2973"/>
    <cellStyle name="强调文字颜色 6 5 2 2" xfId="2974"/>
    <cellStyle name="强调文字颜色 6 5 3" xfId="2975"/>
    <cellStyle name="强调文字颜色 6 5 3 2" xfId="2976"/>
    <cellStyle name="强调文字颜色 6 5 4" xfId="2977"/>
    <cellStyle name="强调文字颜色 6 6" xfId="2978"/>
    <cellStyle name="强调文字颜色 6 6 2" xfId="2979"/>
    <cellStyle name="强调文字颜色 6 6 2 2" xfId="2980"/>
    <cellStyle name="强调文字颜色 6 6 3" xfId="2981"/>
    <cellStyle name="强调文字颜色 6 6 3 2" xfId="2982"/>
    <cellStyle name="强调文字颜色 6 6 4" xfId="2983"/>
    <cellStyle name="强调文字颜色 6 7" xfId="2984"/>
    <cellStyle name="强调文字颜色 6 7 2" xfId="2985"/>
    <cellStyle name="强调文字颜色 6 7 2 2" xfId="2986"/>
    <cellStyle name="强调文字颜色 6 7 3" xfId="2987"/>
    <cellStyle name="日期_附三公共预算支出 " xfId="2988"/>
    <cellStyle name="商品名称_附三公共预算支出 " xfId="2989"/>
    <cellStyle name="适中" xfId="2990"/>
    <cellStyle name="适中 2" xfId="2991"/>
    <cellStyle name="适中 2 2" xfId="2992"/>
    <cellStyle name="适中 2 3" xfId="2993"/>
    <cellStyle name="适中 3" xfId="2994"/>
    <cellStyle name="适中 3 2" xfId="2995"/>
    <cellStyle name="适中 3 2 2" xfId="2996"/>
    <cellStyle name="适中 3 2 3" xfId="2997"/>
    <cellStyle name="适中 3 3" xfId="2998"/>
    <cellStyle name="适中 3 4" xfId="2999"/>
    <cellStyle name="适中 4" xfId="3000"/>
    <cellStyle name="适中 4 2" xfId="3001"/>
    <cellStyle name="适中 4 3" xfId="3002"/>
    <cellStyle name="适中 5" xfId="3003"/>
    <cellStyle name="适中 5 2" xfId="3004"/>
    <cellStyle name="适中 5 3" xfId="3005"/>
    <cellStyle name="适中 6" xfId="3006"/>
    <cellStyle name="适中 6 2" xfId="3007"/>
    <cellStyle name="适中 6 3" xfId="3008"/>
    <cellStyle name="适中 7" xfId="3009"/>
    <cellStyle name="适中 7 2" xfId="3010"/>
    <cellStyle name="适中 7 2 2" xfId="3011"/>
    <cellStyle name="适中 7 3" xfId="3012"/>
    <cellStyle name="输出" xfId="3013"/>
    <cellStyle name="输出 2" xfId="3014"/>
    <cellStyle name="输出 2 2" xfId="3015"/>
    <cellStyle name="输出 2 2 2" xfId="3016"/>
    <cellStyle name="输出 2 3" xfId="3017"/>
    <cellStyle name="输出 2 3 2" xfId="3018"/>
    <cellStyle name="输出 2 4" xfId="3019"/>
    <cellStyle name="输出 3" xfId="3020"/>
    <cellStyle name="输出 3 2" xfId="3021"/>
    <cellStyle name="输出 3 2 2" xfId="3022"/>
    <cellStyle name="输出 3 2 2 2" xfId="3023"/>
    <cellStyle name="输出 3 2 2 2 2" xfId="3024"/>
    <cellStyle name="输出 3 2 2 3" xfId="3025"/>
    <cellStyle name="输出 3 2 3" xfId="3026"/>
    <cellStyle name="输出 3 2 3 2" xfId="3027"/>
    <cellStyle name="输出 3 2 3 2 2" xfId="3028"/>
    <cellStyle name="输出 3 2 3 3" xfId="3029"/>
    <cellStyle name="输出 3 2 4" xfId="3030"/>
    <cellStyle name="输出 3 2 4 2" xfId="3031"/>
    <cellStyle name="输出 3 2 5" xfId="3032"/>
    <cellStyle name="输出 3 3" xfId="3033"/>
    <cellStyle name="输出 3 3 2" xfId="3034"/>
    <cellStyle name="输出 3 3 2 2" xfId="3035"/>
    <cellStyle name="输出 3 3 3" xfId="3036"/>
    <cellStyle name="输出 3 4" xfId="3037"/>
    <cellStyle name="输出 3 4 2" xfId="3038"/>
    <cellStyle name="输出 3 4 2 2" xfId="3039"/>
    <cellStyle name="输出 3 4 3" xfId="3040"/>
    <cellStyle name="输出 3 5" xfId="3041"/>
    <cellStyle name="输出 3 5 2" xfId="3042"/>
    <cellStyle name="输出 3 6" xfId="3043"/>
    <cellStyle name="输出 4" xfId="3044"/>
    <cellStyle name="输出 4 2" xfId="3045"/>
    <cellStyle name="输出 4 2 2" xfId="3046"/>
    <cellStyle name="输出 4 2 2 2" xfId="3047"/>
    <cellStyle name="输出 4 2 3" xfId="3048"/>
    <cellStyle name="输出 4 3" xfId="3049"/>
    <cellStyle name="输出 4 3 2" xfId="3050"/>
    <cellStyle name="输出 4 4" xfId="3051"/>
    <cellStyle name="输出 5" xfId="3052"/>
    <cellStyle name="输出 5 2" xfId="3053"/>
    <cellStyle name="输出 5 2 2" xfId="3054"/>
    <cellStyle name="输出 5 2 2 2" xfId="3055"/>
    <cellStyle name="输出 5 2 3" xfId="3056"/>
    <cellStyle name="输出 5 3" xfId="3057"/>
    <cellStyle name="输出 5 3 2" xfId="3058"/>
    <cellStyle name="输出 5 4" xfId="3059"/>
    <cellStyle name="输出 6" xfId="3060"/>
    <cellStyle name="输出 6 2" xfId="3061"/>
    <cellStyle name="输出 6 2 2" xfId="3062"/>
    <cellStyle name="输出 6 3" xfId="3063"/>
    <cellStyle name="输出 6 3 2" xfId="3064"/>
    <cellStyle name="输出 6 4" xfId="3065"/>
    <cellStyle name="输出 7" xfId="3066"/>
    <cellStyle name="输出 7 2" xfId="3067"/>
    <cellStyle name="输出 7 2 2" xfId="3068"/>
    <cellStyle name="输出 7 2 2 2" xfId="3069"/>
    <cellStyle name="输出 7 2 3" xfId="3070"/>
    <cellStyle name="输出 7 3" xfId="3071"/>
    <cellStyle name="输出 7 3 2" xfId="3072"/>
    <cellStyle name="输出 7 4" xfId="3073"/>
    <cellStyle name="输入" xfId="3074"/>
    <cellStyle name="输入 2" xfId="3075"/>
    <cellStyle name="输入 2 2" xfId="3076"/>
    <cellStyle name="输入 2 2 2" xfId="3077"/>
    <cellStyle name="输入 2 3" xfId="3078"/>
    <cellStyle name="输入 2 3 2" xfId="3079"/>
    <cellStyle name="输入 2 4" xfId="3080"/>
    <cellStyle name="输入 2_附三公共预算支出 " xfId="3081"/>
    <cellStyle name="输入 3" xfId="3082"/>
    <cellStyle name="输入 3 2" xfId="3083"/>
    <cellStyle name="输入 3 2 2" xfId="3084"/>
    <cellStyle name="输入 3 3" xfId="3085"/>
    <cellStyle name="输入 3 3 2" xfId="3086"/>
    <cellStyle name="输入 3 4" xfId="3087"/>
    <cellStyle name="输入 4" xfId="3088"/>
    <cellStyle name="输入 4 2" xfId="3089"/>
    <cellStyle name="输入 4 2 2" xfId="3090"/>
    <cellStyle name="输入 4 2 2 2" xfId="3091"/>
    <cellStyle name="输入 4 2 3" xfId="3092"/>
    <cellStyle name="输入 4 3" xfId="3093"/>
    <cellStyle name="输入 4 3 2" xfId="3094"/>
    <cellStyle name="输入 4 4" xfId="3095"/>
    <cellStyle name="输入 5" xfId="3096"/>
    <cellStyle name="输入 5 2" xfId="3097"/>
    <cellStyle name="输入 5 2 2" xfId="3098"/>
    <cellStyle name="输入 5 2 2 2" xfId="3099"/>
    <cellStyle name="输入 5 2 3" xfId="3100"/>
    <cellStyle name="输入 5 3" xfId="3101"/>
    <cellStyle name="输入 5 3 2" xfId="3102"/>
    <cellStyle name="输入 5 4" xfId="3103"/>
    <cellStyle name="输入 6" xfId="3104"/>
    <cellStyle name="输入 6 2" xfId="3105"/>
    <cellStyle name="输入 6 2 2" xfId="3106"/>
    <cellStyle name="输入 6 3" xfId="3107"/>
    <cellStyle name="输入 6 3 2" xfId="3108"/>
    <cellStyle name="输入 6 4" xfId="3109"/>
    <cellStyle name="输入 7" xfId="3110"/>
    <cellStyle name="输入 7 2" xfId="3111"/>
    <cellStyle name="输入 7 2 2" xfId="3112"/>
    <cellStyle name="输入 7 2 2 2" xfId="3113"/>
    <cellStyle name="输入 7 2 3" xfId="3114"/>
    <cellStyle name="输入 7 3" xfId="3115"/>
    <cellStyle name="输入 7 3 2" xfId="3116"/>
    <cellStyle name="输入 7 4" xfId="3117"/>
    <cellStyle name="㼿" xfId="3118"/>
    <cellStyle name="㼿 2" xfId="3119"/>
    <cellStyle name="㼿?" xfId="3120"/>
    <cellStyle name="㼿? 2" xfId="3121"/>
    <cellStyle name="㼿? 2 2" xfId="3122"/>
    <cellStyle name="㼿? 3" xfId="3123"/>
    <cellStyle name="㼿㼿" xfId="3124"/>
    <cellStyle name="㼿㼿?" xfId="3125"/>
    <cellStyle name="㼿㼿? 2" xfId="3126"/>
    <cellStyle name="㼿㼿㼿" xfId="3127"/>
    <cellStyle name="㼿㼿㼿?" xfId="3128"/>
    <cellStyle name="㼿㼿㼿‿" xfId="3129"/>
    <cellStyle name="㼿㼿㼿㼿" xfId="3130"/>
    <cellStyle name="㼿㼿㼿㼿 2" xfId="3131"/>
    <cellStyle name="㼿㼿㼿㼿?" xfId="3132"/>
    <cellStyle name="㼿㼿㼿㼿㼿" xfId="3133"/>
    <cellStyle name="㼿㼿㼿㼿㼿 2" xfId="3134"/>
    <cellStyle name="㼿㼿㼿㼿㼿?" xfId="3135"/>
    <cellStyle name="㼿㼿㼿㼿㼿? 2" xfId="3136"/>
    <cellStyle name="㼿㼿㼿㼿㼿㼿" xfId="3137"/>
    <cellStyle name="㼿㼿㼿㼿㼿㼿 2" xfId="3138"/>
    <cellStyle name="㼿㼿㼿㼿㼿㼿?" xfId="3139"/>
    <cellStyle name="㼿㼿㼿㼿㼿㼿? 2" xfId="3140"/>
    <cellStyle name="㼿㼿㼿㼿㼿㼿㼿" xfId="3141"/>
    <cellStyle name="㼿㼿㼿㼿㼿㼿㼿 2" xfId="3142"/>
    <cellStyle name="㼿㼿㼿㼿㼿㼿㼿㼿" xfId="3143"/>
    <cellStyle name="㼿㼿㼿㼿㼿㼿㼿㼿 2" xfId="3144"/>
    <cellStyle name="㼿㼿㼿㼿㼿㼿㼿㼿 2 2" xfId="3145"/>
    <cellStyle name="㼿㼿㼿㼿㼿㼿㼿㼿 3" xfId="3146"/>
    <cellStyle name="㼿㼿㼿㼿㼿㼿㼿㼿?" xfId="3147"/>
    <cellStyle name="㼿㼿㼿㼿㼿㼿㼿㼿㼿" xfId="3148"/>
    <cellStyle name="㼿㼿㼿㼿㼿㼿㼿㼿㼿 2" xfId="3149"/>
    <cellStyle name="㼿㼿㼿㼿㼿㼿㼿㼿㼿?" xfId="3150"/>
    <cellStyle name="㼿㼿㼿㼿㼿㼿㼿㼿㼿㼿" xfId="3151"/>
    <cellStyle name="㼿㼿㼿㼿㼿㼿㼿㼿㼿㼿?" xfId="3152"/>
    <cellStyle name="㼿㼿㼿㼿㼿㼿㼿㼿㼿㼿㼿" xfId="3153"/>
    <cellStyle name="㼿㼿㼿㼿㼿㼿㼿㼿㼿㼿㼿㼿" xfId="3154"/>
    <cellStyle name="㼿㼿㼿㼿㼿㼿㼿㼿㼿㼿㼿㼿?" xfId="3155"/>
    <cellStyle name="㼿㼿㼿㼿㼿㼿㼿㼿㼿㼿㼿㼿? 2" xfId="3156"/>
    <cellStyle name="㼿㼿㼿㼿㼿㼿㼿㼿㼿㼿㼿㼿㼿" xfId="3157"/>
    <cellStyle name="㼿㼿㼿㼿㼿㼿㼿㼿㼿㼿㼿㼿㼿 2" xfId="3158"/>
    <cellStyle name="㼿㼿㼿㼿㼿㼿㼿㼿㼿㼿㼿㼿㼿㼿㼿" xfId="3159"/>
    <cellStyle name="㼿㼿㼿㼿㼿㼿㼿㼿㼿㼿㼿㼿㼿㼿㼿?" xfId="3160"/>
    <cellStyle name="㼿㼿㼿㼿㼿㼿㼿㼿㼿㼿㼿㼿㼿㼿㼿㼿?" xfId="3161"/>
    <cellStyle name="㼿㼿㼿㼿㼿㼿㼿㼿㼿㼿㼿㼿㼿㼿㼿㼿㼿?" xfId="3162"/>
    <cellStyle name="㼿㼿㼿㼿㼿㼿㼿㼿㼿㼿㼿㼿㼿㼿㼿㼿㼿㼿?" xfId="3163"/>
    <cellStyle name="㼿㼿㼿㼿㼿㼿㼿㼿㼿㼿㼿㼿㼿㼿㼿㼿㼿㼿㼿?" xfId="3164"/>
    <cellStyle name="㼿㼿㼿㼿㼿㼿㼿㼿㼿㼿㼿㼿㼿㼿㼿㼿㼿㼿㼿㼿㼿㼿㼿㼿" xfId="3165"/>
    <cellStyle name="㼿㼿㼿㼿㼿㼿㼿㼿㼿㼿㼿㼿㼿㼿㼿㼿㼿㼿㼿㼿㼿㼿㼿㼿㼿" xfId="3166"/>
    <cellStyle name="㼿㼿㼿㼿㼿㼿㼿㼿㼿㼿㼿㼿㼿㼿㼿㼿㼿㼿㼿㼿㼿㼿㼿㼿㼿㼿" xfId="3167"/>
    <cellStyle name="样式 1" xfId="3168"/>
    <cellStyle name="样式 1 10" xfId="3169"/>
    <cellStyle name="样式 1 11" xfId="3170"/>
    <cellStyle name="样式 1 12" xfId="3171"/>
    <cellStyle name="样式 1 13" xfId="3172"/>
    <cellStyle name="样式 1 13 2" xfId="3173"/>
    <cellStyle name="样式 1 14" xfId="3174"/>
    <cellStyle name="样式 1 2" xfId="3175"/>
    <cellStyle name="样式 1 3" xfId="3176"/>
    <cellStyle name="样式 1 4" xfId="3177"/>
    <cellStyle name="样式 1 5" xfId="3178"/>
    <cellStyle name="样式 1 6" xfId="3179"/>
    <cellStyle name="样式 1 7" xfId="3180"/>
    <cellStyle name="样式 1 8" xfId="3181"/>
    <cellStyle name="样式 1 9" xfId="3182"/>
    <cellStyle name="样式 1_Sheet2" xfId="3183"/>
    <cellStyle name="一般_NEGS" xfId="3184"/>
    <cellStyle name="Followed Hyperlink" xfId="3185"/>
    <cellStyle name="注释" xfId="3186"/>
    <cellStyle name="注释 2" xfId="3187"/>
    <cellStyle name="注释 2 2" xfId="3188"/>
    <cellStyle name="注释 2 2 2" xfId="3189"/>
    <cellStyle name="注释 2 2 2 2" xfId="3190"/>
    <cellStyle name="注释 2 2 2 2 2" xfId="3191"/>
    <cellStyle name="注释 2 2 2 3" xfId="3192"/>
    <cellStyle name="注释 2 2 3" xfId="3193"/>
    <cellStyle name="注释 2 2 3 2" xfId="3194"/>
    <cellStyle name="注释 2 2 3 2 2" xfId="3195"/>
    <cellStyle name="注释 2 2 3 3" xfId="3196"/>
    <cellStyle name="注释 2 2 4" xfId="3197"/>
    <cellStyle name="注释 2 2 4 2" xfId="3198"/>
    <cellStyle name="注释 2 2 5" xfId="3199"/>
    <cellStyle name="注释 2 3" xfId="3200"/>
    <cellStyle name="注释 2 3 2" xfId="3201"/>
    <cellStyle name="注释 2 3 2 2" xfId="3202"/>
    <cellStyle name="注释 2 3 3" xfId="3203"/>
    <cellStyle name="注释 2 4" xfId="3204"/>
    <cellStyle name="注释 2 4 2" xfId="3205"/>
    <cellStyle name="注释 2 4 2 2" xfId="3206"/>
    <cellStyle name="注释 2 4 3" xfId="3207"/>
    <cellStyle name="注释 2 5" xfId="3208"/>
    <cellStyle name="注释 2 5 2" xfId="3209"/>
    <cellStyle name="注释 2 6" xfId="3210"/>
    <cellStyle name="注释 3" xfId="3211"/>
    <cellStyle name="注释 3 2" xfId="3212"/>
    <cellStyle name="注释 3 2 2" xfId="3213"/>
    <cellStyle name="注释 3 2 2 2" xfId="3214"/>
    <cellStyle name="注释 3 2 2 2 2" xfId="3215"/>
    <cellStyle name="注释 3 2 2 3" xfId="3216"/>
    <cellStyle name="注释 3 2 3" xfId="3217"/>
    <cellStyle name="注释 3 2 3 2" xfId="3218"/>
    <cellStyle name="注释 3 2 3 2 2" xfId="3219"/>
    <cellStyle name="注释 3 2 3 3" xfId="3220"/>
    <cellStyle name="注释 3 2 4" xfId="3221"/>
    <cellStyle name="注释 3 2 4 2" xfId="3222"/>
    <cellStyle name="注释 3 2 5" xfId="3223"/>
    <cellStyle name="注释 3 3" xfId="3224"/>
    <cellStyle name="注释 3 3 2" xfId="3225"/>
    <cellStyle name="注释 3 3 2 2" xfId="3226"/>
    <cellStyle name="注释 3 3 3" xfId="3227"/>
    <cellStyle name="注释 3 4" xfId="3228"/>
    <cellStyle name="注释 3 4 2" xfId="3229"/>
    <cellStyle name="注释 3 4 2 2" xfId="3230"/>
    <cellStyle name="注释 3 4 3" xfId="3231"/>
    <cellStyle name="注释 3 5" xfId="3232"/>
    <cellStyle name="注释 3 5 2" xfId="3233"/>
    <cellStyle name="注释 3 6" xfId="3234"/>
    <cellStyle name="注释 4" xfId="3235"/>
    <cellStyle name="注释 4 2" xfId="3236"/>
    <cellStyle name="注释 4 2 2" xfId="3237"/>
    <cellStyle name="注释 4 2 2 2" xfId="3238"/>
    <cellStyle name="注释 4 2 3" xfId="3239"/>
    <cellStyle name="注释 4 3" xfId="3240"/>
    <cellStyle name="注释 4 3 2" xfId="3241"/>
    <cellStyle name="注释 4 3 2 2" xfId="3242"/>
    <cellStyle name="注释 4 3 3" xfId="3243"/>
    <cellStyle name="注释 4 4" xfId="3244"/>
    <cellStyle name="注释 4 4 2" xfId="3245"/>
    <cellStyle name="注释 4 5" xfId="3246"/>
    <cellStyle name="注释 5" xfId="3247"/>
    <cellStyle name="注释 5 2" xfId="3248"/>
    <cellStyle name="注释 5 2 2" xfId="3249"/>
    <cellStyle name="注释 5 2 2 2" xfId="3250"/>
    <cellStyle name="注释 5 2 3" xfId="3251"/>
    <cellStyle name="注释 5 3" xfId="3252"/>
    <cellStyle name="注释 5 3 2" xfId="3253"/>
    <cellStyle name="注释 5 3 2 2" xfId="3254"/>
    <cellStyle name="注释 5 3 3" xfId="3255"/>
    <cellStyle name="注释 5 4" xfId="3256"/>
    <cellStyle name="注释 5 4 2" xfId="3257"/>
    <cellStyle name="注释 5 5" xfId="3258"/>
    <cellStyle name="注释 6" xfId="3259"/>
    <cellStyle name="注释 6 2" xfId="3260"/>
    <cellStyle name="注释 6 2 2" xfId="3261"/>
    <cellStyle name="注释 6 2 2 2" xfId="3262"/>
    <cellStyle name="注释 6 2 3" xfId="3263"/>
    <cellStyle name="注释 6 3" xfId="3264"/>
    <cellStyle name="注释 6 3 2" xfId="3265"/>
    <cellStyle name="注释 6 3 2 2" xfId="3266"/>
    <cellStyle name="注释 6 3 3" xfId="3267"/>
    <cellStyle name="注释 6 4" xfId="3268"/>
    <cellStyle name="注释 6 4 2" xfId="3269"/>
    <cellStyle name="注释 6 5" xfId="3270"/>
    <cellStyle name="注释 7" xfId="3271"/>
    <cellStyle name="注释 7 2" xfId="3272"/>
    <cellStyle name="注释 7 2 2" xfId="3273"/>
    <cellStyle name="注释 7 2 2 2" xfId="3274"/>
    <cellStyle name="注释 7 2 3" xfId="3275"/>
    <cellStyle name="注释 7 3" xfId="3276"/>
    <cellStyle name="注释 7 3 2" xfId="3277"/>
    <cellStyle name="注释 7 3 2 2" xfId="3278"/>
    <cellStyle name="注释 7 3 3" xfId="3279"/>
    <cellStyle name="注释 7 4" xfId="3280"/>
    <cellStyle name="注释 7 4 2" xfId="3281"/>
    <cellStyle name="注释 7 5" xfId="3282"/>
    <cellStyle name="资产" xfId="3283"/>
    <cellStyle name="资产 2" xfId="3284"/>
    <cellStyle name="콤마 [0]_BOILER-CO1" xfId="3285"/>
    <cellStyle name="콤마_BOILER-CO1" xfId="3286"/>
    <cellStyle name="통화 [0]_BOILER-CO1" xfId="3287"/>
    <cellStyle name="통화_BOILER-CO1" xfId="3288"/>
    <cellStyle name="표준_0N-HANDLING " xfId="32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0200101\var\mobile\Containers\Data\Application\BADDAB92-705A-49BC-94DB-B35E99FCEDDA\Documents\WpsQingCache_\261033019\o\LOCAL-9D4B492E-2060-4C6A-AB48-A103B69F15B1\n\2017&#24180;&#26412;&#32423;&#36130;&#25919;&#32452;&#32455;&#25910;&#20837;&#24773;&#20917;&#21450;2018&#24180;&#25910;&#20837;&#35745;&#21010;&#34920;&#65288;&#33609;&#26696;&#65289;-2.5&#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三公共预算支出 "/>
      <sheetName val="附四基金预算收入"/>
      <sheetName val="附五基金预算支出"/>
      <sheetName val="附六社保基金收入"/>
      <sheetName val="附七一般公共预算基本支出"/>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8"/>
  <sheetViews>
    <sheetView tabSelected="1" zoomScale="82" zoomScaleNormal="82" workbookViewId="0" topLeftCell="A1">
      <pane xSplit="1" ySplit="4" topLeftCell="B17" activePane="bottomRight" state="frozen"/>
      <selection pane="topLeft" activeCell="A1" sqref="A1"/>
      <selection pane="topRight" activeCell="A1" sqref="A1"/>
      <selection pane="bottomLeft" activeCell="A1" sqref="A1"/>
      <selection pane="bottomRight" activeCell="B22" sqref="B22"/>
    </sheetView>
  </sheetViews>
  <sheetFormatPr defaultColWidth="9.00390625" defaultRowHeight="14.25"/>
  <cols>
    <col min="1" max="1" width="9.00390625" style="120" customWidth="1"/>
    <col min="2" max="2" width="26.625" style="120" customWidth="1"/>
    <col min="3" max="3" width="20.375" style="120" customWidth="1"/>
    <col min="4" max="4" width="20.25390625" style="120" customWidth="1"/>
    <col min="5" max="5" width="23.875" style="120" customWidth="1"/>
    <col min="6" max="6" width="11.125" style="6" customWidth="1"/>
    <col min="7" max="216" width="9.00390625" style="6" customWidth="1"/>
    <col min="217" max="16384" width="9.00390625" style="6" customWidth="1"/>
  </cols>
  <sheetData>
    <row r="1" spans="1:6" ht="11.25">
      <c r="A1" s="3" t="s">
        <v>0</v>
      </c>
      <c r="C1" s="119"/>
      <c r="D1" s="4"/>
      <c r="E1" s="4"/>
      <c r="F1" s="5"/>
    </row>
    <row r="2" spans="1:6" ht="24.75" customHeight="1">
      <c r="A2" s="159" t="s">
        <v>1</v>
      </c>
      <c r="B2" s="159"/>
      <c r="C2" s="159"/>
      <c r="D2" s="159"/>
      <c r="E2" s="159"/>
      <c r="F2" s="159"/>
    </row>
    <row r="3" spans="2:6" ht="15" customHeight="1">
      <c r="B3" s="7"/>
      <c r="C3" s="121"/>
      <c r="D3" s="4"/>
      <c r="E3" s="9" t="s">
        <v>2</v>
      </c>
      <c r="F3" s="5"/>
    </row>
    <row r="4" spans="1:6" s="148" customFormat="1" ht="23.25" customHeight="1">
      <c r="A4" s="122" t="s">
        <v>3</v>
      </c>
      <c r="B4" s="10" t="s">
        <v>4</v>
      </c>
      <c r="C4" s="11" t="s">
        <v>5</v>
      </c>
      <c r="D4" s="11" t="s">
        <v>6</v>
      </c>
      <c r="E4" s="122" t="s">
        <v>7</v>
      </c>
      <c r="F4" s="13" t="s">
        <v>8</v>
      </c>
    </row>
    <row r="5" spans="1:6" s="117" customFormat="1" ht="16.5" customHeight="1">
      <c r="A5" s="149"/>
      <c r="B5" s="150" t="s">
        <v>9</v>
      </c>
      <c r="C5" s="151">
        <f>C6+C26</f>
        <v>681927424.61</v>
      </c>
      <c r="D5" s="151">
        <f>E5-C5</f>
        <v>-81927424.61000001</v>
      </c>
      <c r="E5" s="151">
        <f>E6+E26</f>
        <v>600000000</v>
      </c>
      <c r="F5" s="152">
        <f>D5/C5</f>
        <v>-0.12014097344281907</v>
      </c>
    </row>
    <row r="6" spans="1:6" s="117" customFormat="1" ht="16.5" customHeight="1">
      <c r="A6" s="153" t="s">
        <v>10</v>
      </c>
      <c r="B6" s="153" t="s">
        <v>11</v>
      </c>
      <c r="C6" s="64">
        <v>601637424.61</v>
      </c>
      <c r="D6" s="64">
        <f>E6-C6</f>
        <v>-76627424.61000001</v>
      </c>
      <c r="E6" s="64">
        <v>525010000</v>
      </c>
      <c r="F6" s="154">
        <f>D6/C6</f>
        <v>-0.1273647906123398</v>
      </c>
    </row>
    <row r="7" spans="1:6" s="117" customFormat="1" ht="16.5" customHeight="1">
      <c r="A7" s="153" t="s">
        <v>12</v>
      </c>
      <c r="B7" s="155" t="s">
        <v>13</v>
      </c>
      <c r="C7" s="64">
        <v>230731883.53</v>
      </c>
      <c r="D7" s="64">
        <f>E7-C7</f>
        <v>-29051883.53</v>
      </c>
      <c r="E7" s="64">
        <v>201680000</v>
      </c>
      <c r="F7" s="154">
        <f>D7/C7</f>
        <v>-0.12591187262692563</v>
      </c>
    </row>
    <row r="8" spans="1:6" s="117" customFormat="1" ht="16.5" customHeight="1">
      <c r="A8" s="153" t="s">
        <v>14</v>
      </c>
      <c r="B8" s="155" t="s">
        <v>15</v>
      </c>
      <c r="C8" s="64">
        <v>52625541.08</v>
      </c>
      <c r="D8" s="64">
        <f aca="true" t="shared" si="0" ref="D8:D48">E8-C8</f>
        <v>19614458.92</v>
      </c>
      <c r="E8" s="64">
        <v>72240000</v>
      </c>
      <c r="F8" s="154">
        <f>D8/C8</f>
        <v>0.37271747743519834</v>
      </c>
    </row>
    <row r="9" spans="1:6" s="117" customFormat="1" ht="16.5" customHeight="1">
      <c r="A9" s="153" t="s">
        <v>16</v>
      </c>
      <c r="B9" s="155" t="s">
        <v>17</v>
      </c>
      <c r="C9" s="64"/>
      <c r="D9" s="64">
        <f t="shared" si="0"/>
        <v>0</v>
      </c>
      <c r="E9" s="64">
        <v>0</v>
      </c>
      <c r="F9" s="154"/>
    </row>
    <row r="10" spans="1:6" s="117" customFormat="1" ht="16.5" customHeight="1">
      <c r="A10" s="153" t="s">
        <v>18</v>
      </c>
      <c r="B10" s="155" t="s">
        <v>19</v>
      </c>
      <c r="C10" s="64">
        <v>27000000</v>
      </c>
      <c r="D10" s="64">
        <f t="shared" si="0"/>
        <v>-980000</v>
      </c>
      <c r="E10" s="64">
        <v>26020000</v>
      </c>
      <c r="F10" s="154">
        <f>D10/C10</f>
        <v>-0.0362962962962963</v>
      </c>
    </row>
    <row r="11" spans="1:6" s="117" customFormat="1" ht="16.5" customHeight="1">
      <c r="A11" s="153" t="s">
        <v>20</v>
      </c>
      <c r="B11" s="155" t="s">
        <v>21</v>
      </c>
      <c r="C11" s="64">
        <v>20000000</v>
      </c>
      <c r="D11" s="64">
        <f t="shared" si="0"/>
        <v>-5670000</v>
      </c>
      <c r="E11" s="64">
        <v>14330000</v>
      </c>
      <c r="F11" s="154">
        <f>D11/C11</f>
        <v>-0.2835</v>
      </c>
    </row>
    <row r="12" spans="1:6" s="117" customFormat="1" ht="16.5" customHeight="1">
      <c r="A12" s="153" t="s">
        <v>22</v>
      </c>
      <c r="B12" s="155" t="s">
        <v>23</v>
      </c>
      <c r="C12" s="64">
        <v>72280000</v>
      </c>
      <c r="D12" s="64">
        <f t="shared" si="0"/>
        <v>-21600000</v>
      </c>
      <c r="E12" s="64">
        <v>50680000</v>
      </c>
      <c r="F12" s="154">
        <f>D12/C12</f>
        <v>-0.29883785279468733</v>
      </c>
    </row>
    <row r="13" spans="1:6" s="117" customFormat="1" ht="16.5" customHeight="1">
      <c r="A13" s="153" t="s">
        <v>24</v>
      </c>
      <c r="B13" s="155" t="s">
        <v>25</v>
      </c>
      <c r="C13" s="64">
        <v>110000000</v>
      </c>
      <c r="D13" s="64">
        <f t="shared" si="0"/>
        <v>-10430000</v>
      </c>
      <c r="E13" s="64">
        <v>99570000</v>
      </c>
      <c r="F13" s="154">
        <f>D13/C13</f>
        <v>-0.09481818181818182</v>
      </c>
    </row>
    <row r="14" spans="1:6" s="117" customFormat="1" ht="16.5" customHeight="1">
      <c r="A14" s="153" t="s">
        <v>26</v>
      </c>
      <c r="B14" s="155" t="s">
        <v>27</v>
      </c>
      <c r="C14" s="64">
        <v>64000000</v>
      </c>
      <c r="D14" s="64">
        <f t="shared" si="0"/>
        <v>-16920000</v>
      </c>
      <c r="E14" s="64">
        <v>47080000</v>
      </c>
      <c r="F14" s="154">
        <f>D14/C14</f>
        <v>-0.264375</v>
      </c>
    </row>
    <row r="15" spans="1:6" s="117" customFormat="1" ht="16.5" customHeight="1">
      <c r="A15" s="153" t="s">
        <v>28</v>
      </c>
      <c r="B15" s="155" t="s">
        <v>29</v>
      </c>
      <c r="C15" s="64"/>
      <c r="D15" s="64">
        <f t="shared" si="0"/>
        <v>0</v>
      </c>
      <c r="E15" s="64">
        <v>0</v>
      </c>
      <c r="F15" s="154"/>
    </row>
    <row r="16" spans="1:6" s="117" customFormat="1" ht="16.5" customHeight="1">
      <c r="A16" s="153" t="s">
        <v>30</v>
      </c>
      <c r="B16" s="155" t="s">
        <v>31</v>
      </c>
      <c r="C16" s="64"/>
      <c r="D16" s="64">
        <f t="shared" si="0"/>
        <v>0</v>
      </c>
      <c r="E16" s="64">
        <v>0</v>
      </c>
      <c r="F16" s="154"/>
    </row>
    <row r="17" spans="1:6" s="117" customFormat="1" ht="16.5" customHeight="1">
      <c r="A17" s="153" t="s">
        <v>32</v>
      </c>
      <c r="B17" s="155" t="s">
        <v>33</v>
      </c>
      <c r="C17" s="64">
        <v>25000000</v>
      </c>
      <c r="D17" s="64">
        <f t="shared" si="0"/>
        <v>-11590000</v>
      </c>
      <c r="E17" s="64">
        <v>13410000</v>
      </c>
      <c r="F17" s="154">
        <f>D17/C17</f>
        <v>-0.4636</v>
      </c>
    </row>
    <row r="18" spans="1:6" s="117" customFormat="1" ht="16.5" customHeight="1">
      <c r="A18" s="153" t="s">
        <v>34</v>
      </c>
      <c r="B18" s="155" t="s">
        <v>35</v>
      </c>
      <c r="C18" s="64"/>
      <c r="D18" s="64">
        <f t="shared" si="0"/>
        <v>0</v>
      </c>
      <c r="E18" s="64">
        <v>0</v>
      </c>
      <c r="F18" s="154"/>
    </row>
    <row r="19" spans="1:6" s="117" customFormat="1" ht="16.5" customHeight="1">
      <c r="A19" s="153" t="s">
        <v>36</v>
      </c>
      <c r="B19" s="155" t="s">
        <v>37</v>
      </c>
      <c r="C19" s="64"/>
      <c r="D19" s="64">
        <f t="shared" si="0"/>
        <v>0</v>
      </c>
      <c r="E19" s="64">
        <v>0</v>
      </c>
      <c r="F19" s="154"/>
    </row>
    <row r="20" spans="1:6" s="117" customFormat="1" ht="16.5" customHeight="1">
      <c r="A20" s="153" t="s">
        <v>38</v>
      </c>
      <c r="B20" s="155" t="s">
        <v>39</v>
      </c>
      <c r="C20" s="64"/>
      <c r="D20" s="64">
        <f t="shared" si="0"/>
        <v>0</v>
      </c>
      <c r="E20" s="64">
        <v>0</v>
      </c>
      <c r="F20" s="154"/>
    </row>
    <row r="21" spans="1:6" s="117" customFormat="1" ht="16.5" customHeight="1">
      <c r="A21" s="153" t="s">
        <v>40</v>
      </c>
      <c r="B21" s="155" t="s">
        <v>41</v>
      </c>
      <c r="C21" s="64"/>
      <c r="D21" s="64">
        <f t="shared" si="0"/>
        <v>0</v>
      </c>
      <c r="E21" s="64">
        <v>0</v>
      </c>
      <c r="F21" s="154"/>
    </row>
    <row r="22" spans="1:6" s="117" customFormat="1" ht="16.5" customHeight="1">
      <c r="A22" s="153" t="s">
        <v>42</v>
      </c>
      <c r="B22" s="155" t="s">
        <v>43</v>
      </c>
      <c r="C22" s="64"/>
      <c r="D22" s="64">
        <f t="shared" si="0"/>
        <v>0</v>
      </c>
      <c r="E22" s="64">
        <v>0</v>
      </c>
      <c r="F22" s="154"/>
    </row>
    <row r="23" spans="1:6" s="117" customFormat="1" ht="16.5" customHeight="1">
      <c r="A23" s="153" t="s">
        <v>44</v>
      </c>
      <c r="B23" s="155" t="s">
        <v>45</v>
      </c>
      <c r="C23" s="64"/>
      <c r="D23" s="64">
        <f t="shared" si="0"/>
        <v>0</v>
      </c>
      <c r="E23" s="64">
        <v>0</v>
      </c>
      <c r="F23" s="154"/>
    </row>
    <row r="24" spans="1:6" s="117" customFormat="1" ht="16.5" customHeight="1">
      <c r="A24" s="153" t="s">
        <v>46</v>
      </c>
      <c r="B24" s="155" t="s">
        <v>47</v>
      </c>
      <c r="C24" s="64"/>
      <c r="D24" s="64">
        <f t="shared" si="0"/>
        <v>0</v>
      </c>
      <c r="E24" s="64">
        <v>0</v>
      </c>
      <c r="F24" s="154"/>
    </row>
    <row r="25" spans="1:6" s="117" customFormat="1" ht="16.5" customHeight="1">
      <c r="A25" s="153" t="s">
        <v>48</v>
      </c>
      <c r="B25" s="155" t="s">
        <v>49</v>
      </c>
      <c r="C25" s="64"/>
      <c r="D25" s="64">
        <f t="shared" si="0"/>
        <v>0</v>
      </c>
      <c r="E25" s="64">
        <v>0</v>
      </c>
      <c r="F25" s="154"/>
    </row>
    <row r="26" spans="1:6" s="117" customFormat="1" ht="16.5" customHeight="1">
      <c r="A26" s="153" t="s">
        <v>50</v>
      </c>
      <c r="B26" s="155" t="s">
        <v>51</v>
      </c>
      <c r="C26" s="64">
        <v>80290000</v>
      </c>
      <c r="D26" s="64">
        <f t="shared" si="0"/>
        <v>-5300000</v>
      </c>
      <c r="E26" s="64">
        <v>74990000</v>
      </c>
      <c r="F26" s="154">
        <f>D26/C26</f>
        <v>-0.0660107111720015</v>
      </c>
    </row>
    <row r="27" spans="1:6" s="117" customFormat="1" ht="16.5" customHeight="1">
      <c r="A27" s="153" t="s">
        <v>52</v>
      </c>
      <c r="B27" s="155" t="s">
        <v>53</v>
      </c>
      <c r="C27" s="64">
        <v>33960000</v>
      </c>
      <c r="D27" s="64">
        <f t="shared" si="0"/>
        <v>-12820000</v>
      </c>
      <c r="E27" s="64">
        <v>21140000</v>
      </c>
      <c r="F27" s="154">
        <f>D27/C27</f>
        <v>-0.37750294464075385</v>
      </c>
    </row>
    <row r="28" spans="1:6" s="117" customFormat="1" ht="16.5" customHeight="1">
      <c r="A28" s="153" t="s">
        <v>54</v>
      </c>
      <c r="B28" s="155" t="s">
        <v>55</v>
      </c>
      <c r="C28" s="64">
        <v>25000000</v>
      </c>
      <c r="D28" s="64">
        <f t="shared" si="0"/>
        <v>5370000</v>
      </c>
      <c r="E28" s="64">
        <v>30370000</v>
      </c>
      <c r="F28" s="154">
        <f>D28/C28</f>
        <v>0.2148</v>
      </c>
    </row>
    <row r="29" spans="1:6" s="117" customFormat="1" ht="16.5" customHeight="1">
      <c r="A29" s="153" t="s">
        <v>56</v>
      </c>
      <c r="B29" s="155" t="s">
        <v>57</v>
      </c>
      <c r="C29" s="64">
        <v>6000000</v>
      </c>
      <c r="D29" s="64">
        <f t="shared" si="0"/>
        <v>770000</v>
      </c>
      <c r="E29" s="64">
        <v>6770000</v>
      </c>
      <c r="F29" s="154">
        <f>D29/C29</f>
        <v>0.12833333333333333</v>
      </c>
    </row>
    <row r="30" spans="1:6" s="117" customFormat="1" ht="16.5" customHeight="1">
      <c r="A30" s="153" t="s">
        <v>58</v>
      </c>
      <c r="B30" s="155" t="s">
        <v>59</v>
      </c>
      <c r="C30" s="64"/>
      <c r="D30" s="64">
        <f t="shared" si="0"/>
        <v>0</v>
      </c>
      <c r="E30" s="64">
        <v>0</v>
      </c>
      <c r="F30" s="154"/>
    </row>
    <row r="31" spans="1:6" s="117" customFormat="1" ht="16.5" customHeight="1">
      <c r="A31" s="153" t="s">
        <v>60</v>
      </c>
      <c r="B31" s="155" t="s">
        <v>61</v>
      </c>
      <c r="C31" s="64">
        <v>14000000</v>
      </c>
      <c r="D31" s="64">
        <f t="shared" si="0"/>
        <v>2680000</v>
      </c>
      <c r="E31" s="64">
        <v>16680000</v>
      </c>
      <c r="F31" s="154">
        <f>D31/C31</f>
        <v>0.19142857142857142</v>
      </c>
    </row>
    <row r="32" spans="1:6" s="117" customFormat="1" ht="16.5" customHeight="1">
      <c r="A32" s="153" t="s">
        <v>62</v>
      </c>
      <c r="B32" s="155" t="s">
        <v>63</v>
      </c>
      <c r="C32" s="64"/>
      <c r="D32" s="64">
        <f t="shared" si="0"/>
        <v>30000</v>
      </c>
      <c r="E32" s="64">
        <v>30000</v>
      </c>
      <c r="F32" s="154"/>
    </row>
    <row r="33" spans="1:6" s="117" customFormat="1" ht="16.5" customHeight="1">
      <c r="A33" s="153" t="s">
        <v>64</v>
      </c>
      <c r="B33" s="155" t="s">
        <v>65</v>
      </c>
      <c r="C33" s="64"/>
      <c r="D33" s="64">
        <f t="shared" si="0"/>
        <v>0</v>
      </c>
      <c r="E33" s="64">
        <v>0</v>
      </c>
      <c r="F33" s="154"/>
    </row>
    <row r="34" spans="1:6" s="117" customFormat="1" ht="16.5" customHeight="1">
      <c r="A34" s="153" t="s">
        <v>66</v>
      </c>
      <c r="B34" s="153" t="s">
        <v>67</v>
      </c>
      <c r="C34" s="64">
        <v>1330000</v>
      </c>
      <c r="D34" s="64">
        <f t="shared" si="0"/>
        <v>-1330000</v>
      </c>
      <c r="E34" s="64">
        <v>0</v>
      </c>
      <c r="F34" s="154">
        <f>D34/C34</f>
        <v>-1</v>
      </c>
    </row>
    <row r="35" spans="1:6" s="117" customFormat="1" ht="16.5" customHeight="1">
      <c r="A35" s="156" t="s">
        <v>68</v>
      </c>
      <c r="B35" s="156" t="s">
        <v>69</v>
      </c>
      <c r="C35" s="151">
        <v>1314732575.3899999</v>
      </c>
      <c r="D35" s="151">
        <f t="shared" si="0"/>
        <v>188322180.58000016</v>
      </c>
      <c r="E35" s="151">
        <f>SUM(E36:E44)</f>
        <v>1503054755.97</v>
      </c>
      <c r="F35" s="152">
        <f>D35/C35</f>
        <v>0.14323991365630886</v>
      </c>
    </row>
    <row r="36" spans="1:6" s="117" customFormat="1" ht="16.5" customHeight="1">
      <c r="A36" s="153" t="s">
        <v>70</v>
      </c>
      <c r="B36" s="153" t="s">
        <v>71</v>
      </c>
      <c r="C36" s="64">
        <v>44708300</v>
      </c>
      <c r="D36" s="64">
        <f t="shared" si="0"/>
        <v>-12460000</v>
      </c>
      <c r="E36" s="64">
        <v>32248300</v>
      </c>
      <c r="F36" s="154">
        <f>D36/C36</f>
        <v>-0.27869545475895974</v>
      </c>
    </row>
    <row r="37" spans="1:6" s="117" customFormat="1" ht="16.5" customHeight="1">
      <c r="A37" s="153" t="s">
        <v>72</v>
      </c>
      <c r="B37" s="153" t="s">
        <v>73</v>
      </c>
      <c r="C37" s="64">
        <v>428241700</v>
      </c>
      <c r="D37" s="64">
        <f t="shared" si="0"/>
        <v>670853209.23</v>
      </c>
      <c r="E37" s="64">
        <v>1099094909.23</v>
      </c>
      <c r="F37" s="154">
        <f>D37/C37</f>
        <v>1.5665293903653008</v>
      </c>
    </row>
    <row r="38" spans="1:6" s="117" customFormat="1" ht="16.5" customHeight="1">
      <c r="A38" s="153" t="s">
        <v>74</v>
      </c>
      <c r="B38" s="153" t="s">
        <v>75</v>
      </c>
      <c r="C38" s="64">
        <v>0</v>
      </c>
      <c r="D38" s="64">
        <f t="shared" si="0"/>
        <v>0</v>
      </c>
      <c r="E38" s="64"/>
      <c r="F38" s="154"/>
    </row>
    <row r="39" spans="1:6" s="117" customFormat="1" ht="16.5" customHeight="1">
      <c r="A39" s="153" t="s">
        <v>76</v>
      </c>
      <c r="B39" s="153" t="s">
        <v>77</v>
      </c>
      <c r="C39" s="64"/>
      <c r="D39" s="64">
        <f t="shared" si="0"/>
        <v>0</v>
      </c>
      <c r="E39" s="64">
        <v>0</v>
      </c>
      <c r="F39" s="154"/>
    </row>
    <row r="40" spans="1:6" s="117" customFormat="1" ht="16.5" customHeight="1">
      <c r="A40" s="153" t="s">
        <v>78</v>
      </c>
      <c r="B40" s="153" t="s">
        <v>79</v>
      </c>
      <c r="C40" s="64"/>
      <c r="D40" s="64">
        <f t="shared" si="0"/>
        <v>224584937.24</v>
      </c>
      <c r="E40" s="64">
        <v>224584937.24</v>
      </c>
      <c r="F40" s="154"/>
    </row>
    <row r="41" spans="1:6" s="117" customFormat="1" ht="16.5" customHeight="1">
      <c r="A41" s="153" t="s">
        <v>80</v>
      </c>
      <c r="B41" s="153" t="s">
        <v>81</v>
      </c>
      <c r="C41" s="64">
        <v>841782575.3899999</v>
      </c>
      <c r="D41" s="64">
        <f t="shared" si="0"/>
        <v>-749213955.8999999</v>
      </c>
      <c r="E41" s="64">
        <v>92568619.49</v>
      </c>
      <c r="F41" s="154">
        <f>D41/C41</f>
        <v>-0.890032625767868</v>
      </c>
    </row>
    <row r="42" spans="1:6" s="117" customFormat="1" ht="16.5" customHeight="1">
      <c r="A42" s="153" t="s">
        <v>82</v>
      </c>
      <c r="B42" s="153" t="s">
        <v>83</v>
      </c>
      <c r="C42" s="64">
        <v>0</v>
      </c>
      <c r="D42" s="64">
        <f t="shared" si="0"/>
        <v>33937100</v>
      </c>
      <c r="E42" s="64">
        <v>33937100</v>
      </c>
      <c r="F42" s="154"/>
    </row>
    <row r="43" spans="1:6" s="117" customFormat="1" ht="16.5" customHeight="1">
      <c r="A43" s="153" t="s">
        <v>84</v>
      </c>
      <c r="B43" s="153" t="s">
        <v>85</v>
      </c>
      <c r="C43" s="64" t="s">
        <v>86</v>
      </c>
      <c r="D43" s="64"/>
      <c r="E43" s="64"/>
      <c r="F43" s="154"/>
    </row>
    <row r="44" spans="1:6" s="117" customFormat="1" ht="16.5" customHeight="1">
      <c r="A44" s="153" t="s">
        <v>87</v>
      </c>
      <c r="B44" s="153" t="s">
        <v>88</v>
      </c>
      <c r="C44" s="70">
        <v>0</v>
      </c>
      <c r="D44" s="70">
        <f t="shared" si="0"/>
        <v>20620890.01</v>
      </c>
      <c r="E44" s="64">
        <v>20620890.01</v>
      </c>
      <c r="F44" s="154"/>
    </row>
    <row r="45" spans="1:6" s="117" customFormat="1" ht="16.5" customHeight="1">
      <c r="A45" s="153" t="s">
        <v>89</v>
      </c>
      <c r="B45" s="153" t="s">
        <v>90</v>
      </c>
      <c r="C45" s="157"/>
      <c r="D45" s="157">
        <f t="shared" si="0"/>
        <v>0</v>
      </c>
      <c r="E45" s="157"/>
      <c r="F45" s="154"/>
    </row>
    <row r="46" spans="1:6" s="117" customFormat="1" ht="16.5" customHeight="1">
      <c r="A46" s="153" t="s">
        <v>91</v>
      </c>
      <c r="B46" s="153" t="s">
        <v>92</v>
      </c>
      <c r="C46" s="70" t="s">
        <v>86</v>
      </c>
      <c r="D46" s="70"/>
      <c r="E46" s="70"/>
      <c r="F46" s="154"/>
    </row>
    <row r="47" spans="1:6" s="117" customFormat="1" ht="16.5" customHeight="1">
      <c r="A47" s="153" t="s">
        <v>93</v>
      </c>
      <c r="B47" s="153" t="s">
        <v>94</v>
      </c>
      <c r="C47" s="70" t="s">
        <v>86</v>
      </c>
      <c r="D47" s="70"/>
      <c r="E47" s="70"/>
      <c r="F47" s="154"/>
    </row>
    <row r="48" spans="1:6" s="117" customFormat="1" ht="16.5" customHeight="1">
      <c r="A48" s="160" t="s">
        <v>95</v>
      </c>
      <c r="B48" s="160"/>
      <c r="C48" s="158">
        <v>1996660000</v>
      </c>
      <c r="D48" s="158">
        <f t="shared" si="0"/>
        <v>106394755.97000003</v>
      </c>
      <c r="E48" s="158">
        <f>E35+E5</f>
        <v>2103054755.97</v>
      </c>
      <c r="F48" s="152">
        <f>D48/C48</f>
        <v>0.053286366216581706</v>
      </c>
    </row>
  </sheetData>
  <sheetProtection/>
  <mergeCells count="2">
    <mergeCell ref="A2:F2"/>
    <mergeCell ref="A48:B48"/>
  </mergeCells>
  <printOptions horizontalCentered="1"/>
  <pageMargins left="0.5506944444444445" right="0.5506944444444445" top="0.5902777777777778" bottom="0.5902777777777778" header="0.15694444444444444" footer="0.15694444444444444"/>
  <pageSetup firstPageNumber="9" useFirstPageNumber="1" fitToHeight="0" horizontalDpi="600" verticalDpi="600" orientation="portrait" paperSize="9" scale="80"/>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sheetPr>
    <tabColor rgb="FFFD2A6F"/>
  </sheetPr>
  <dimension ref="A1:G1409"/>
  <sheetViews>
    <sheetView zoomScaleSheetLayoutView="100" workbookViewId="0" topLeftCell="A1">
      <pane xSplit="1" ySplit="4" topLeftCell="C759" activePane="bottomRight" state="frozen"/>
      <selection pane="topLeft" activeCell="A1" sqref="A1"/>
      <selection pane="topRight" activeCell="A1" sqref="A1"/>
      <selection pane="bottomLeft" activeCell="A1" sqref="A1"/>
      <selection pane="bottomRight" activeCell="C763" sqref="C763"/>
    </sheetView>
  </sheetViews>
  <sheetFormatPr defaultColWidth="9.00390625" defaultRowHeight="18" customHeight="1"/>
  <cols>
    <col min="1" max="1" width="8.00390625" style="113" customWidth="1"/>
    <col min="2" max="2" width="6.50390625" style="114" hidden="1" customWidth="1"/>
    <col min="3" max="3" width="34.875" style="115" customWidth="1"/>
    <col min="4" max="4" width="16.00390625" style="116" customWidth="1"/>
    <col min="5" max="5" width="15.25390625" style="116" customWidth="1"/>
    <col min="6" max="6" width="16.00390625" style="116" customWidth="1"/>
    <col min="7" max="7" width="10.00390625" style="116" customWidth="1"/>
    <col min="8" max="16384" width="9.00390625" style="117" customWidth="1"/>
  </cols>
  <sheetData>
    <row r="1" spans="1:6" s="6" customFormat="1" ht="11.25">
      <c r="A1" s="118" t="s">
        <v>96</v>
      </c>
      <c r="B1" s="3"/>
      <c r="C1" s="119"/>
      <c r="D1" s="4"/>
      <c r="E1" s="4"/>
      <c r="F1" s="5"/>
    </row>
    <row r="2" spans="1:7" s="6" customFormat="1" ht="24.75" customHeight="1">
      <c r="A2" s="159" t="s">
        <v>97</v>
      </c>
      <c r="B2" s="159"/>
      <c r="C2" s="159"/>
      <c r="D2" s="159"/>
      <c r="E2" s="159"/>
      <c r="F2" s="159"/>
      <c r="G2" s="159"/>
    </row>
    <row r="3" spans="1:7" s="6" customFormat="1" ht="15" customHeight="1">
      <c r="A3" s="120"/>
      <c r="B3" s="7"/>
      <c r="C3" s="121"/>
      <c r="D3" s="4"/>
      <c r="F3" s="5"/>
      <c r="G3" s="9" t="s">
        <v>2</v>
      </c>
    </row>
    <row r="4" spans="1:7" ht="18" customHeight="1">
      <c r="A4" s="122" t="s">
        <v>3</v>
      </c>
      <c r="B4" s="123"/>
      <c r="C4" s="10" t="s">
        <v>4</v>
      </c>
      <c r="D4" s="11" t="s">
        <v>5</v>
      </c>
      <c r="E4" s="11" t="s">
        <v>6</v>
      </c>
      <c r="F4" s="11" t="s">
        <v>7</v>
      </c>
      <c r="G4" s="13" t="s">
        <v>8</v>
      </c>
    </row>
    <row r="5" spans="1:7" ht="18" customHeight="1">
      <c r="A5" s="124"/>
      <c r="B5" s="125"/>
      <c r="C5" s="126" t="s">
        <v>98</v>
      </c>
      <c r="D5" s="127">
        <v>1934428845.46</v>
      </c>
      <c r="E5" s="127">
        <f>F5-D5</f>
        <v>54924932.38999987</v>
      </c>
      <c r="F5" s="127">
        <v>1989353777.85</v>
      </c>
      <c r="G5" s="128">
        <f>E5/D5</f>
        <v>0.028393358855718944</v>
      </c>
    </row>
    <row r="6" spans="1:7" ht="18" customHeight="1">
      <c r="A6" s="129" t="s">
        <v>99</v>
      </c>
      <c r="B6" s="130">
        <f>LEN(A6)</f>
        <v>3</v>
      </c>
      <c r="C6" s="126" t="s">
        <v>100</v>
      </c>
      <c r="D6" s="131">
        <v>264043875.59</v>
      </c>
      <c r="E6" s="131">
        <f aca="true" t="shared" si="0" ref="E6:E69">F6-D6</f>
        <v>-140271669.31</v>
      </c>
      <c r="F6" s="131">
        <v>123772206.28</v>
      </c>
      <c r="G6" s="128">
        <f>E6/D6</f>
        <v>-0.5312437904365938</v>
      </c>
    </row>
    <row r="7" spans="1:7" ht="18" customHeight="1">
      <c r="A7" s="132" t="s">
        <v>101</v>
      </c>
      <c r="B7" s="130">
        <f aca="true" t="shared" si="1" ref="B7:B70">LEN(A7)</f>
        <v>5</v>
      </c>
      <c r="C7" s="133" t="s">
        <v>102</v>
      </c>
      <c r="D7" s="134">
        <v>6148306.94</v>
      </c>
      <c r="E7" s="134">
        <f t="shared" si="0"/>
        <v>-1837552.9400000004</v>
      </c>
      <c r="F7" s="134">
        <v>4310754</v>
      </c>
      <c r="G7" s="135">
        <f>E7/D7</f>
        <v>-0.2988713735231963</v>
      </c>
    </row>
    <row r="8" spans="1:7" ht="18" customHeight="1">
      <c r="A8" s="132" t="s">
        <v>103</v>
      </c>
      <c r="B8" s="130">
        <f t="shared" si="1"/>
        <v>7</v>
      </c>
      <c r="C8" s="133" t="s">
        <v>104</v>
      </c>
      <c r="D8" s="134">
        <v>4428306.94</v>
      </c>
      <c r="E8" s="134">
        <f t="shared" si="0"/>
        <v>-1613965.9400000009</v>
      </c>
      <c r="F8" s="134">
        <v>2814340.9999999995</v>
      </c>
      <c r="G8" s="135">
        <f>E8/D8</f>
        <v>-0.364465689002127</v>
      </c>
    </row>
    <row r="9" spans="1:7" ht="18" customHeight="1">
      <c r="A9" s="132" t="s">
        <v>105</v>
      </c>
      <c r="B9" s="130">
        <f t="shared" si="1"/>
        <v>7</v>
      </c>
      <c r="C9" s="133" t="s">
        <v>106</v>
      </c>
      <c r="D9" s="134">
        <v>135500</v>
      </c>
      <c r="E9" s="134">
        <f t="shared" si="0"/>
        <v>-27908</v>
      </c>
      <c r="F9" s="134">
        <v>107592</v>
      </c>
      <c r="G9" s="135">
        <f>E9/D9</f>
        <v>-0.20596309963099632</v>
      </c>
    </row>
    <row r="10" spans="1:7" ht="18" customHeight="1">
      <c r="A10" s="132" t="s">
        <v>107</v>
      </c>
      <c r="B10" s="130">
        <f t="shared" si="1"/>
        <v>7</v>
      </c>
      <c r="C10" s="133" t="s">
        <v>108</v>
      </c>
      <c r="D10" s="134"/>
      <c r="E10" s="134">
        <f t="shared" si="0"/>
        <v>0</v>
      </c>
      <c r="F10" s="134">
        <v>0</v>
      </c>
      <c r="G10" s="135"/>
    </row>
    <row r="11" spans="1:7" ht="18" customHeight="1">
      <c r="A11" s="132" t="s">
        <v>109</v>
      </c>
      <c r="B11" s="130">
        <f t="shared" si="1"/>
        <v>7</v>
      </c>
      <c r="C11" s="133" t="s">
        <v>110</v>
      </c>
      <c r="D11" s="134">
        <v>280000</v>
      </c>
      <c r="E11" s="134">
        <f t="shared" si="0"/>
        <v>0</v>
      </c>
      <c r="F11" s="134">
        <v>280000</v>
      </c>
      <c r="G11" s="135">
        <f>E11/D11</f>
        <v>0</v>
      </c>
    </row>
    <row r="12" spans="1:7" ht="18" customHeight="1">
      <c r="A12" s="132" t="s">
        <v>111</v>
      </c>
      <c r="B12" s="130">
        <f t="shared" si="1"/>
        <v>7</v>
      </c>
      <c r="C12" s="133" t="s">
        <v>112</v>
      </c>
      <c r="D12" s="134"/>
      <c r="E12" s="134">
        <f t="shared" si="0"/>
        <v>0</v>
      </c>
      <c r="F12" s="134">
        <v>0</v>
      </c>
      <c r="G12" s="135"/>
    </row>
    <row r="13" spans="1:7" ht="18" customHeight="1">
      <c r="A13" s="132" t="s">
        <v>113</v>
      </c>
      <c r="B13" s="130">
        <f t="shared" si="1"/>
        <v>7</v>
      </c>
      <c r="C13" s="133" t="s">
        <v>114</v>
      </c>
      <c r="D13" s="134">
        <v>70500</v>
      </c>
      <c r="E13" s="134">
        <f t="shared" si="0"/>
        <v>0</v>
      </c>
      <c r="F13" s="134">
        <v>70500</v>
      </c>
      <c r="G13" s="135">
        <f aca="true" t="shared" si="2" ref="G13:G74">E13/D13</f>
        <v>0</v>
      </c>
    </row>
    <row r="14" spans="1:7" ht="18" customHeight="1">
      <c r="A14" s="132" t="s">
        <v>115</v>
      </c>
      <c r="B14" s="130">
        <f t="shared" si="1"/>
        <v>7</v>
      </c>
      <c r="C14" s="133" t="s">
        <v>116</v>
      </c>
      <c r="D14" s="134">
        <v>748000</v>
      </c>
      <c r="E14" s="134">
        <f t="shared" si="0"/>
        <v>-207000</v>
      </c>
      <c r="F14" s="134">
        <v>541000</v>
      </c>
      <c r="G14" s="135">
        <f t="shared" si="2"/>
        <v>-0.2767379679144385</v>
      </c>
    </row>
    <row r="15" spans="1:7" ht="18" customHeight="1">
      <c r="A15" s="132" t="s">
        <v>117</v>
      </c>
      <c r="B15" s="130">
        <f t="shared" si="1"/>
        <v>7</v>
      </c>
      <c r="C15" s="133" t="s">
        <v>118</v>
      </c>
      <c r="D15" s="134">
        <v>486000</v>
      </c>
      <c r="E15" s="134">
        <f t="shared" si="0"/>
        <v>11321</v>
      </c>
      <c r="F15" s="134">
        <v>497321</v>
      </c>
      <c r="G15" s="135">
        <f t="shared" si="2"/>
        <v>0.023294238683127574</v>
      </c>
    </row>
    <row r="16" spans="1:7" ht="18" customHeight="1">
      <c r="A16" s="132" t="s">
        <v>119</v>
      </c>
      <c r="B16" s="130">
        <f t="shared" si="1"/>
        <v>7</v>
      </c>
      <c r="C16" s="133" t="s">
        <v>120</v>
      </c>
      <c r="D16" s="134"/>
      <c r="E16" s="134">
        <f t="shared" si="0"/>
        <v>0</v>
      </c>
      <c r="F16" s="134">
        <v>0</v>
      </c>
      <c r="G16" s="135"/>
    </row>
    <row r="17" spans="1:7" ht="18" customHeight="1">
      <c r="A17" s="132" t="s">
        <v>121</v>
      </c>
      <c r="B17" s="130">
        <f t="shared" si="1"/>
        <v>7</v>
      </c>
      <c r="C17" s="133" t="s">
        <v>122</v>
      </c>
      <c r="D17" s="134"/>
      <c r="E17" s="134">
        <f t="shared" si="0"/>
        <v>0</v>
      </c>
      <c r="F17" s="134">
        <v>0</v>
      </c>
      <c r="G17" s="135"/>
    </row>
    <row r="18" spans="1:7" ht="18" customHeight="1">
      <c r="A18" s="132" t="s">
        <v>123</v>
      </c>
      <c r="B18" s="130">
        <f t="shared" si="1"/>
        <v>7</v>
      </c>
      <c r="C18" s="133" t="s">
        <v>124</v>
      </c>
      <c r="D18" s="134"/>
      <c r="E18" s="134">
        <f t="shared" si="0"/>
        <v>0</v>
      </c>
      <c r="F18" s="134">
        <v>0</v>
      </c>
      <c r="G18" s="135"/>
    </row>
    <row r="19" spans="1:7" ht="18" customHeight="1">
      <c r="A19" s="132" t="s">
        <v>125</v>
      </c>
      <c r="B19" s="130">
        <f t="shared" si="1"/>
        <v>5</v>
      </c>
      <c r="C19" s="133" t="s">
        <v>126</v>
      </c>
      <c r="D19" s="134">
        <v>3842549.47</v>
      </c>
      <c r="E19" s="134">
        <f t="shared" si="0"/>
        <v>-1583221.4700000002</v>
      </c>
      <c r="F19" s="134">
        <v>2259328</v>
      </c>
      <c r="G19" s="135">
        <f t="shared" si="2"/>
        <v>-0.41202370518862835</v>
      </c>
    </row>
    <row r="20" spans="1:7" ht="18" customHeight="1">
      <c r="A20" s="132" t="s">
        <v>127</v>
      </c>
      <c r="B20" s="130">
        <f t="shared" si="1"/>
        <v>7</v>
      </c>
      <c r="C20" s="133" t="s">
        <v>104</v>
      </c>
      <c r="D20" s="134">
        <v>2842549.47</v>
      </c>
      <c r="E20" s="134">
        <f t="shared" si="0"/>
        <v>-1023202.47</v>
      </c>
      <c r="F20" s="134">
        <v>1819347.0000000002</v>
      </c>
      <c r="G20" s="135">
        <f t="shared" si="2"/>
        <v>-0.35995942403070996</v>
      </c>
    </row>
    <row r="21" spans="1:7" ht="18" customHeight="1">
      <c r="A21" s="132" t="s">
        <v>128</v>
      </c>
      <c r="B21" s="130">
        <f t="shared" si="1"/>
        <v>7</v>
      </c>
      <c r="C21" s="133" t="s">
        <v>106</v>
      </c>
      <c r="D21" s="134">
        <v>121000</v>
      </c>
      <c r="E21" s="134">
        <f t="shared" si="0"/>
        <v>-67600</v>
      </c>
      <c r="F21" s="134">
        <v>53400</v>
      </c>
      <c r="G21" s="135">
        <f t="shared" si="2"/>
        <v>-0.5586776859504132</v>
      </c>
    </row>
    <row r="22" spans="1:7" ht="18" customHeight="1">
      <c r="A22" s="132" t="s">
        <v>129</v>
      </c>
      <c r="B22" s="130">
        <f t="shared" si="1"/>
        <v>7</v>
      </c>
      <c r="C22" s="133" t="s">
        <v>108</v>
      </c>
      <c r="D22" s="134"/>
      <c r="E22" s="134">
        <f t="shared" si="0"/>
        <v>0</v>
      </c>
      <c r="F22" s="134">
        <v>0</v>
      </c>
      <c r="G22" s="135"/>
    </row>
    <row r="23" spans="1:7" ht="18" customHeight="1">
      <c r="A23" s="132" t="s">
        <v>130</v>
      </c>
      <c r="B23" s="130">
        <f t="shared" si="1"/>
        <v>7</v>
      </c>
      <c r="C23" s="133" t="s">
        <v>131</v>
      </c>
      <c r="D23" s="134">
        <v>150000</v>
      </c>
      <c r="E23" s="134">
        <f t="shared" si="0"/>
        <v>0</v>
      </c>
      <c r="F23" s="134">
        <v>150000</v>
      </c>
      <c r="G23" s="135">
        <f t="shared" si="2"/>
        <v>0</v>
      </c>
    </row>
    <row r="24" spans="1:7" ht="18" customHeight="1">
      <c r="A24" s="132" t="s">
        <v>132</v>
      </c>
      <c r="B24" s="130">
        <f t="shared" si="1"/>
        <v>7</v>
      </c>
      <c r="C24" s="133" t="s">
        <v>133</v>
      </c>
      <c r="D24" s="134">
        <v>336000</v>
      </c>
      <c r="E24" s="134">
        <f t="shared" si="0"/>
        <v>-259419</v>
      </c>
      <c r="F24" s="134">
        <v>76581</v>
      </c>
      <c r="G24" s="135">
        <f t="shared" si="2"/>
        <v>-0.7720803571428572</v>
      </c>
    </row>
    <row r="25" spans="1:7" ht="18" customHeight="1">
      <c r="A25" s="132" t="s">
        <v>134</v>
      </c>
      <c r="B25" s="130">
        <f t="shared" si="1"/>
        <v>7</v>
      </c>
      <c r="C25" s="133" t="s">
        <v>135</v>
      </c>
      <c r="D25" s="134">
        <v>293000</v>
      </c>
      <c r="E25" s="134">
        <f t="shared" si="0"/>
        <v>-133000</v>
      </c>
      <c r="F25" s="134">
        <v>160000</v>
      </c>
      <c r="G25" s="135">
        <f t="shared" si="2"/>
        <v>-0.4539249146757679</v>
      </c>
    </row>
    <row r="26" spans="1:7" ht="18" customHeight="1">
      <c r="A26" s="132" t="s">
        <v>136</v>
      </c>
      <c r="B26" s="130">
        <f t="shared" si="1"/>
        <v>7</v>
      </c>
      <c r="C26" s="133" t="s">
        <v>122</v>
      </c>
      <c r="D26" s="134"/>
      <c r="E26" s="134">
        <f t="shared" si="0"/>
        <v>0</v>
      </c>
      <c r="F26" s="134">
        <v>0</v>
      </c>
      <c r="G26" s="135"/>
    </row>
    <row r="27" spans="1:7" ht="18" customHeight="1">
      <c r="A27" s="132" t="s">
        <v>137</v>
      </c>
      <c r="B27" s="130">
        <f t="shared" si="1"/>
        <v>7</v>
      </c>
      <c r="C27" s="133" t="s">
        <v>138</v>
      </c>
      <c r="D27" s="134">
        <v>100000</v>
      </c>
      <c r="E27" s="134">
        <f t="shared" si="0"/>
        <v>-100000</v>
      </c>
      <c r="F27" s="134">
        <v>0</v>
      </c>
      <c r="G27" s="135">
        <f t="shared" si="2"/>
        <v>-1</v>
      </c>
    </row>
    <row r="28" spans="1:7" ht="18" customHeight="1">
      <c r="A28" s="132" t="s">
        <v>139</v>
      </c>
      <c r="B28" s="130">
        <f t="shared" si="1"/>
        <v>5</v>
      </c>
      <c r="C28" s="133" t="s">
        <v>140</v>
      </c>
      <c r="D28" s="134">
        <v>112131976.95</v>
      </c>
      <c r="E28" s="134">
        <f t="shared" si="0"/>
        <v>-79158914.27</v>
      </c>
      <c r="F28" s="134">
        <v>32973062.68000001</v>
      </c>
      <c r="G28" s="135">
        <f t="shared" si="2"/>
        <v>-0.7059441599366183</v>
      </c>
    </row>
    <row r="29" spans="1:7" ht="18" customHeight="1">
      <c r="A29" s="132" t="s">
        <v>141</v>
      </c>
      <c r="B29" s="130">
        <f t="shared" si="1"/>
        <v>7</v>
      </c>
      <c r="C29" s="133" t="s">
        <v>104</v>
      </c>
      <c r="D29" s="134">
        <v>73355105.61</v>
      </c>
      <c r="E29" s="134">
        <f t="shared" si="0"/>
        <v>-45788954.72999999</v>
      </c>
      <c r="F29" s="134">
        <v>27566150.88000001</v>
      </c>
      <c r="G29" s="135">
        <f t="shared" si="2"/>
        <v>-0.624209512742599</v>
      </c>
    </row>
    <row r="30" spans="1:7" ht="18" customHeight="1">
      <c r="A30" s="132" t="s">
        <v>142</v>
      </c>
      <c r="B30" s="130">
        <f t="shared" si="1"/>
        <v>7</v>
      </c>
      <c r="C30" s="133" t="s">
        <v>106</v>
      </c>
      <c r="D30" s="134">
        <v>769152</v>
      </c>
      <c r="E30" s="134">
        <f t="shared" si="0"/>
        <v>-21045</v>
      </c>
      <c r="F30" s="134">
        <v>748107</v>
      </c>
      <c r="G30" s="135">
        <f t="shared" si="2"/>
        <v>-0.027361301797304043</v>
      </c>
    </row>
    <row r="31" spans="1:7" ht="18" customHeight="1">
      <c r="A31" s="132" t="s">
        <v>143</v>
      </c>
      <c r="B31" s="130">
        <f t="shared" si="1"/>
        <v>7</v>
      </c>
      <c r="C31" s="133" t="s">
        <v>108</v>
      </c>
      <c r="D31" s="134">
        <v>5999979</v>
      </c>
      <c r="E31" s="134">
        <f t="shared" si="0"/>
        <v>-2459827.2</v>
      </c>
      <c r="F31" s="134">
        <v>3540151.8</v>
      </c>
      <c r="G31" s="135">
        <f t="shared" si="2"/>
        <v>-0.4099726349042222</v>
      </c>
    </row>
    <row r="32" spans="1:7" ht="18" customHeight="1">
      <c r="A32" s="132" t="s">
        <v>144</v>
      </c>
      <c r="B32" s="130">
        <f t="shared" si="1"/>
        <v>7</v>
      </c>
      <c r="C32" s="133" t="s">
        <v>145</v>
      </c>
      <c r="D32" s="134"/>
      <c r="E32" s="134">
        <f t="shared" si="0"/>
        <v>0</v>
      </c>
      <c r="F32" s="134">
        <v>0</v>
      </c>
      <c r="G32" s="135"/>
    </row>
    <row r="33" spans="1:7" ht="18" customHeight="1">
      <c r="A33" s="132" t="s">
        <v>146</v>
      </c>
      <c r="B33" s="130">
        <f t="shared" si="1"/>
        <v>7</v>
      </c>
      <c r="C33" s="133" t="s">
        <v>147</v>
      </c>
      <c r="D33" s="134"/>
      <c r="E33" s="134">
        <f t="shared" si="0"/>
        <v>0</v>
      </c>
      <c r="F33" s="134">
        <v>0</v>
      </c>
      <c r="G33" s="135"/>
    </row>
    <row r="34" spans="1:7" ht="18" customHeight="1">
      <c r="A34" s="132" t="s">
        <v>148</v>
      </c>
      <c r="B34" s="130">
        <f t="shared" si="1"/>
        <v>7</v>
      </c>
      <c r="C34" s="133" t="s">
        <v>149</v>
      </c>
      <c r="D34" s="134"/>
      <c r="E34" s="134">
        <f t="shared" si="0"/>
        <v>0</v>
      </c>
      <c r="F34" s="134">
        <v>0</v>
      </c>
      <c r="G34" s="135"/>
    </row>
    <row r="35" spans="1:7" ht="18" customHeight="1">
      <c r="A35" s="132" t="s">
        <v>150</v>
      </c>
      <c r="B35" s="130">
        <f t="shared" si="1"/>
        <v>7</v>
      </c>
      <c r="C35" s="133" t="s">
        <v>151</v>
      </c>
      <c r="D35" s="134">
        <v>1000000</v>
      </c>
      <c r="E35" s="134">
        <f t="shared" si="0"/>
        <v>-312000</v>
      </c>
      <c r="F35" s="134">
        <v>688000</v>
      </c>
      <c r="G35" s="135">
        <f t="shared" si="2"/>
        <v>-0.312</v>
      </c>
    </row>
    <row r="36" spans="1:7" ht="18" customHeight="1">
      <c r="A36" s="132" t="s">
        <v>152</v>
      </c>
      <c r="B36" s="130">
        <f t="shared" si="1"/>
        <v>7</v>
      </c>
      <c r="C36" s="133" t="s">
        <v>153</v>
      </c>
      <c r="D36" s="134"/>
      <c r="E36" s="134">
        <f t="shared" si="0"/>
        <v>0</v>
      </c>
      <c r="F36" s="134">
        <v>0</v>
      </c>
      <c r="G36" s="135"/>
    </row>
    <row r="37" spans="1:7" ht="18" customHeight="1">
      <c r="A37" s="132" t="s">
        <v>154</v>
      </c>
      <c r="B37" s="130">
        <f t="shared" si="1"/>
        <v>7</v>
      </c>
      <c r="C37" s="133" t="s">
        <v>122</v>
      </c>
      <c r="D37" s="134">
        <v>1007740.34</v>
      </c>
      <c r="E37" s="134">
        <f t="shared" si="0"/>
        <v>-577087.34</v>
      </c>
      <c r="F37" s="134">
        <v>430653</v>
      </c>
      <c r="G37" s="135">
        <f t="shared" si="2"/>
        <v>-0.5726547971672941</v>
      </c>
    </row>
    <row r="38" spans="1:7" ht="18" customHeight="1">
      <c r="A38" s="132" t="s">
        <v>155</v>
      </c>
      <c r="B38" s="130">
        <f t="shared" si="1"/>
        <v>7</v>
      </c>
      <c r="C38" s="133" t="s">
        <v>156</v>
      </c>
      <c r="D38" s="134">
        <v>30000000</v>
      </c>
      <c r="E38" s="134">
        <f t="shared" si="0"/>
        <v>-30000000</v>
      </c>
      <c r="F38" s="134">
        <v>0</v>
      </c>
      <c r="G38" s="135">
        <f t="shared" si="2"/>
        <v>-1</v>
      </c>
    </row>
    <row r="39" spans="1:7" ht="18" customHeight="1">
      <c r="A39" s="132" t="s">
        <v>157</v>
      </c>
      <c r="B39" s="130">
        <f t="shared" si="1"/>
        <v>5</v>
      </c>
      <c r="C39" s="133" t="s">
        <v>158</v>
      </c>
      <c r="D39" s="134">
        <v>6953712.88</v>
      </c>
      <c r="E39" s="134">
        <f t="shared" si="0"/>
        <v>-3982913.36</v>
      </c>
      <c r="F39" s="134">
        <v>2970799.52</v>
      </c>
      <c r="G39" s="135">
        <f t="shared" si="2"/>
        <v>-0.5727750668934724</v>
      </c>
    </row>
    <row r="40" spans="1:7" ht="18" customHeight="1">
      <c r="A40" s="132" t="s">
        <v>159</v>
      </c>
      <c r="B40" s="130">
        <f t="shared" si="1"/>
        <v>7</v>
      </c>
      <c r="C40" s="133" t="s">
        <v>104</v>
      </c>
      <c r="D40" s="134">
        <v>1603712.88</v>
      </c>
      <c r="E40" s="134">
        <f t="shared" si="0"/>
        <v>-693793.8799999999</v>
      </c>
      <c r="F40" s="134">
        <v>909919</v>
      </c>
      <c r="G40" s="135">
        <f t="shared" si="2"/>
        <v>-0.43261726500569103</v>
      </c>
    </row>
    <row r="41" spans="1:7" ht="18" customHeight="1">
      <c r="A41" s="132" t="s">
        <v>160</v>
      </c>
      <c r="B41" s="130">
        <f t="shared" si="1"/>
        <v>7</v>
      </c>
      <c r="C41" s="133" t="s">
        <v>106</v>
      </c>
      <c r="D41" s="134">
        <v>5250000</v>
      </c>
      <c r="E41" s="134">
        <f t="shared" si="0"/>
        <v>-4029119.48</v>
      </c>
      <c r="F41" s="134">
        <v>1220880.52</v>
      </c>
      <c r="G41" s="135">
        <f t="shared" si="2"/>
        <v>-0.7674513295238096</v>
      </c>
    </row>
    <row r="42" spans="1:7" ht="18" customHeight="1">
      <c r="A42" s="132" t="s">
        <v>161</v>
      </c>
      <c r="B42" s="130">
        <f t="shared" si="1"/>
        <v>7</v>
      </c>
      <c r="C42" s="133" t="s">
        <v>108</v>
      </c>
      <c r="D42" s="134">
        <v>100000</v>
      </c>
      <c r="E42" s="134">
        <f t="shared" si="0"/>
        <v>0</v>
      </c>
      <c r="F42" s="134">
        <v>100000</v>
      </c>
      <c r="G42" s="135">
        <f t="shared" si="2"/>
        <v>0</v>
      </c>
    </row>
    <row r="43" spans="1:7" ht="18" customHeight="1">
      <c r="A43" s="132" t="s">
        <v>162</v>
      </c>
      <c r="B43" s="130">
        <f t="shared" si="1"/>
        <v>7</v>
      </c>
      <c r="C43" s="133" t="s">
        <v>163</v>
      </c>
      <c r="D43" s="134"/>
      <c r="E43" s="134">
        <f t="shared" si="0"/>
        <v>0</v>
      </c>
      <c r="F43" s="134">
        <v>0</v>
      </c>
      <c r="G43" s="135"/>
    </row>
    <row r="44" spans="1:7" ht="18" customHeight="1">
      <c r="A44" s="132" t="s">
        <v>164</v>
      </c>
      <c r="B44" s="130">
        <f t="shared" si="1"/>
        <v>7</v>
      </c>
      <c r="C44" s="133" t="s">
        <v>165</v>
      </c>
      <c r="D44" s="134"/>
      <c r="E44" s="134">
        <f t="shared" si="0"/>
        <v>0</v>
      </c>
      <c r="F44" s="134">
        <v>0</v>
      </c>
      <c r="G44" s="135"/>
    </row>
    <row r="45" spans="1:7" ht="18" customHeight="1">
      <c r="A45" s="132" t="s">
        <v>166</v>
      </c>
      <c r="B45" s="130">
        <f t="shared" si="1"/>
        <v>7</v>
      </c>
      <c r="C45" s="133" t="s">
        <v>167</v>
      </c>
      <c r="D45" s="134"/>
      <c r="E45" s="134">
        <f t="shared" si="0"/>
        <v>0</v>
      </c>
      <c r="F45" s="134">
        <v>0</v>
      </c>
      <c r="G45" s="135"/>
    </row>
    <row r="46" spans="1:7" ht="18" customHeight="1">
      <c r="A46" s="132" t="s">
        <v>168</v>
      </c>
      <c r="B46" s="130">
        <f t="shared" si="1"/>
        <v>7</v>
      </c>
      <c r="C46" s="133" t="s">
        <v>169</v>
      </c>
      <c r="D46" s="134"/>
      <c r="E46" s="134">
        <f t="shared" si="0"/>
        <v>0</v>
      </c>
      <c r="F46" s="134">
        <v>0</v>
      </c>
      <c r="G46" s="135"/>
    </row>
    <row r="47" spans="1:7" ht="18" customHeight="1">
      <c r="A47" s="132" t="s">
        <v>170</v>
      </c>
      <c r="B47" s="130">
        <f t="shared" si="1"/>
        <v>7</v>
      </c>
      <c r="C47" s="133" t="s">
        <v>171</v>
      </c>
      <c r="D47" s="134"/>
      <c r="E47" s="134">
        <f t="shared" si="0"/>
        <v>0</v>
      </c>
      <c r="F47" s="134">
        <v>0</v>
      </c>
      <c r="G47" s="135"/>
    </row>
    <row r="48" spans="1:7" ht="18" customHeight="1">
      <c r="A48" s="132" t="s">
        <v>172</v>
      </c>
      <c r="B48" s="130">
        <f t="shared" si="1"/>
        <v>7</v>
      </c>
      <c r="C48" s="133" t="s">
        <v>122</v>
      </c>
      <c r="D48" s="134"/>
      <c r="E48" s="134">
        <f t="shared" si="0"/>
        <v>0</v>
      </c>
      <c r="F48" s="134">
        <v>0</v>
      </c>
      <c r="G48" s="135"/>
    </row>
    <row r="49" spans="1:7" ht="18" customHeight="1">
      <c r="A49" s="132" t="s">
        <v>173</v>
      </c>
      <c r="B49" s="130">
        <f t="shared" si="1"/>
        <v>7</v>
      </c>
      <c r="C49" s="133" t="s">
        <v>174</v>
      </c>
      <c r="D49" s="134"/>
      <c r="E49" s="134">
        <f t="shared" si="0"/>
        <v>740000</v>
      </c>
      <c r="F49" s="134">
        <v>740000</v>
      </c>
      <c r="G49" s="135"/>
    </row>
    <row r="50" spans="1:7" ht="18" customHeight="1">
      <c r="A50" s="132" t="s">
        <v>175</v>
      </c>
      <c r="B50" s="130">
        <f t="shared" si="1"/>
        <v>5</v>
      </c>
      <c r="C50" s="133" t="s">
        <v>176</v>
      </c>
      <c r="D50" s="134">
        <v>5290999.94</v>
      </c>
      <c r="E50" s="134">
        <f t="shared" si="0"/>
        <v>-1409652.5499999993</v>
      </c>
      <c r="F50" s="134">
        <v>3881347.390000001</v>
      </c>
      <c r="G50" s="135">
        <f t="shared" si="2"/>
        <v>-0.2664246013958562</v>
      </c>
    </row>
    <row r="51" spans="1:7" ht="18" customHeight="1">
      <c r="A51" s="132" t="s">
        <v>177</v>
      </c>
      <c r="B51" s="130">
        <f t="shared" si="1"/>
        <v>7</v>
      </c>
      <c r="C51" s="133" t="s">
        <v>104</v>
      </c>
      <c r="D51" s="134">
        <v>2040999.94</v>
      </c>
      <c r="E51" s="134">
        <f t="shared" si="0"/>
        <v>-1532216.94</v>
      </c>
      <c r="F51" s="134">
        <v>508783</v>
      </c>
      <c r="G51" s="135">
        <f t="shared" si="2"/>
        <v>-0.750718757982913</v>
      </c>
    </row>
    <row r="52" spans="1:7" ht="18" customHeight="1">
      <c r="A52" s="132" t="s">
        <v>178</v>
      </c>
      <c r="B52" s="130">
        <f t="shared" si="1"/>
        <v>7</v>
      </c>
      <c r="C52" s="133" t="s">
        <v>106</v>
      </c>
      <c r="D52" s="134">
        <v>322660</v>
      </c>
      <c r="E52" s="134">
        <f t="shared" si="0"/>
        <v>-66362.94</v>
      </c>
      <c r="F52" s="134">
        <v>256297.06</v>
      </c>
      <c r="G52" s="135">
        <f t="shared" si="2"/>
        <v>-0.20567451806855513</v>
      </c>
    </row>
    <row r="53" spans="1:7" ht="18" customHeight="1">
      <c r="A53" s="132" t="s">
        <v>179</v>
      </c>
      <c r="B53" s="130">
        <f t="shared" si="1"/>
        <v>7</v>
      </c>
      <c r="C53" s="133" t="s">
        <v>108</v>
      </c>
      <c r="D53" s="134"/>
      <c r="E53" s="134">
        <f t="shared" si="0"/>
        <v>0</v>
      </c>
      <c r="F53" s="134">
        <v>0</v>
      </c>
      <c r="G53" s="135"/>
    </row>
    <row r="54" spans="1:7" ht="18" customHeight="1">
      <c r="A54" s="132" t="s">
        <v>180</v>
      </c>
      <c r="B54" s="130">
        <f t="shared" si="1"/>
        <v>7</v>
      </c>
      <c r="C54" s="133" t="s">
        <v>181</v>
      </c>
      <c r="D54" s="134"/>
      <c r="E54" s="134">
        <f t="shared" si="0"/>
        <v>0</v>
      </c>
      <c r="F54" s="134">
        <v>0</v>
      </c>
      <c r="G54" s="135"/>
    </row>
    <row r="55" spans="1:7" ht="18" customHeight="1">
      <c r="A55" s="132" t="s">
        <v>182</v>
      </c>
      <c r="B55" s="130">
        <f t="shared" si="1"/>
        <v>7</v>
      </c>
      <c r="C55" s="133" t="s">
        <v>183</v>
      </c>
      <c r="D55" s="134"/>
      <c r="E55" s="134">
        <f t="shared" si="0"/>
        <v>0</v>
      </c>
      <c r="F55" s="134">
        <v>0</v>
      </c>
      <c r="G55" s="135"/>
    </row>
    <row r="56" spans="1:7" ht="18" customHeight="1">
      <c r="A56" s="132" t="s">
        <v>184</v>
      </c>
      <c r="B56" s="130">
        <f t="shared" si="1"/>
        <v>7</v>
      </c>
      <c r="C56" s="133" t="s">
        <v>185</v>
      </c>
      <c r="D56" s="134">
        <v>255740</v>
      </c>
      <c r="E56" s="134">
        <f t="shared" si="0"/>
        <v>-48622</v>
      </c>
      <c r="F56" s="134">
        <v>207118</v>
      </c>
      <c r="G56" s="135">
        <f t="shared" si="2"/>
        <v>-0.19012278094940174</v>
      </c>
    </row>
    <row r="57" spans="1:7" ht="18" customHeight="1">
      <c r="A57" s="132" t="s">
        <v>186</v>
      </c>
      <c r="B57" s="130">
        <f t="shared" si="1"/>
        <v>7</v>
      </c>
      <c r="C57" s="133" t="s">
        <v>187</v>
      </c>
      <c r="D57" s="134">
        <v>2500000</v>
      </c>
      <c r="E57" s="134">
        <f t="shared" si="0"/>
        <v>0</v>
      </c>
      <c r="F57" s="134">
        <v>2500000.000000001</v>
      </c>
      <c r="G57" s="135">
        <f t="shared" si="2"/>
        <v>0</v>
      </c>
    </row>
    <row r="58" spans="1:7" ht="18" customHeight="1">
      <c r="A58" s="132" t="s">
        <v>188</v>
      </c>
      <c r="B58" s="130">
        <f t="shared" si="1"/>
        <v>7</v>
      </c>
      <c r="C58" s="133" t="s">
        <v>189</v>
      </c>
      <c r="D58" s="134">
        <v>171600</v>
      </c>
      <c r="E58" s="134">
        <f t="shared" si="0"/>
        <v>-22784</v>
      </c>
      <c r="F58" s="134">
        <v>148816</v>
      </c>
      <c r="G58" s="135">
        <f t="shared" si="2"/>
        <v>-0.1327738927738928</v>
      </c>
    </row>
    <row r="59" spans="1:7" ht="18" customHeight="1">
      <c r="A59" s="132" t="s">
        <v>190</v>
      </c>
      <c r="B59" s="130">
        <f t="shared" si="1"/>
        <v>7</v>
      </c>
      <c r="C59" s="133" t="s">
        <v>122</v>
      </c>
      <c r="D59" s="134"/>
      <c r="E59" s="134">
        <f t="shared" si="0"/>
        <v>0</v>
      </c>
      <c r="F59" s="134">
        <v>0</v>
      </c>
      <c r="G59" s="135"/>
    </row>
    <row r="60" spans="1:7" ht="18" customHeight="1">
      <c r="A60" s="132" t="s">
        <v>191</v>
      </c>
      <c r="B60" s="130">
        <f t="shared" si="1"/>
        <v>7</v>
      </c>
      <c r="C60" s="133" t="s">
        <v>192</v>
      </c>
      <c r="D60" s="134"/>
      <c r="E60" s="134">
        <f t="shared" si="0"/>
        <v>260333.33</v>
      </c>
      <c r="F60" s="134">
        <v>260333.33</v>
      </c>
      <c r="G60" s="135"/>
    </row>
    <row r="61" spans="1:7" ht="18" customHeight="1">
      <c r="A61" s="132" t="s">
        <v>193</v>
      </c>
      <c r="B61" s="130">
        <f t="shared" si="1"/>
        <v>5</v>
      </c>
      <c r="C61" s="133" t="s">
        <v>194</v>
      </c>
      <c r="D61" s="134">
        <v>7485557.06</v>
      </c>
      <c r="E61" s="134">
        <f t="shared" si="0"/>
        <v>-2985277.0599999996</v>
      </c>
      <c r="F61" s="134">
        <v>4500280</v>
      </c>
      <c r="G61" s="135">
        <f t="shared" si="2"/>
        <v>-0.39880493009026635</v>
      </c>
    </row>
    <row r="62" spans="1:7" ht="18" customHeight="1">
      <c r="A62" s="132" t="s">
        <v>195</v>
      </c>
      <c r="B62" s="130">
        <f t="shared" si="1"/>
        <v>7</v>
      </c>
      <c r="C62" s="133" t="s">
        <v>104</v>
      </c>
      <c r="D62" s="134">
        <v>4534753.4</v>
      </c>
      <c r="E62" s="134">
        <f t="shared" si="0"/>
        <v>-1784133.4</v>
      </c>
      <c r="F62" s="134">
        <v>2750620.0000000005</v>
      </c>
      <c r="G62" s="135">
        <f t="shared" si="2"/>
        <v>-0.39343559453530585</v>
      </c>
    </row>
    <row r="63" spans="1:7" ht="18" customHeight="1">
      <c r="A63" s="132" t="s">
        <v>196</v>
      </c>
      <c r="B63" s="130">
        <f t="shared" si="1"/>
        <v>7</v>
      </c>
      <c r="C63" s="133" t="s">
        <v>106</v>
      </c>
      <c r="D63" s="134">
        <v>856000</v>
      </c>
      <c r="E63" s="134">
        <f t="shared" si="0"/>
        <v>-347340</v>
      </c>
      <c r="F63" s="134">
        <v>508660</v>
      </c>
      <c r="G63" s="135">
        <f t="shared" si="2"/>
        <v>-0.4057710280373832</v>
      </c>
    </row>
    <row r="64" spans="1:7" ht="18" customHeight="1">
      <c r="A64" s="132" t="s">
        <v>197</v>
      </c>
      <c r="B64" s="130">
        <f t="shared" si="1"/>
        <v>7</v>
      </c>
      <c r="C64" s="133" t="s">
        <v>108</v>
      </c>
      <c r="D64" s="134"/>
      <c r="E64" s="134">
        <f t="shared" si="0"/>
        <v>0</v>
      </c>
      <c r="F64" s="134">
        <v>0</v>
      </c>
      <c r="G64" s="135"/>
    </row>
    <row r="65" spans="1:7" ht="18" customHeight="1">
      <c r="A65" s="132" t="s">
        <v>198</v>
      </c>
      <c r="B65" s="130">
        <f t="shared" si="1"/>
        <v>7</v>
      </c>
      <c r="C65" s="133" t="s">
        <v>199</v>
      </c>
      <c r="D65" s="134"/>
      <c r="E65" s="134">
        <f t="shared" si="0"/>
        <v>0</v>
      </c>
      <c r="F65" s="134">
        <v>0</v>
      </c>
      <c r="G65" s="135"/>
    </row>
    <row r="66" spans="1:7" ht="18" customHeight="1">
      <c r="A66" s="132" t="s">
        <v>200</v>
      </c>
      <c r="B66" s="130">
        <f t="shared" si="1"/>
        <v>7</v>
      </c>
      <c r="C66" s="133" t="s">
        <v>201</v>
      </c>
      <c r="D66" s="134">
        <v>50000</v>
      </c>
      <c r="E66" s="134">
        <f t="shared" si="0"/>
        <v>0</v>
      </c>
      <c r="F66" s="134">
        <v>50000</v>
      </c>
      <c r="G66" s="135">
        <f t="shared" si="2"/>
        <v>0</v>
      </c>
    </row>
    <row r="67" spans="1:7" ht="18" customHeight="1">
      <c r="A67" s="132" t="s">
        <v>202</v>
      </c>
      <c r="B67" s="130">
        <f t="shared" si="1"/>
        <v>7</v>
      </c>
      <c r="C67" s="133" t="s">
        <v>203</v>
      </c>
      <c r="D67" s="134"/>
      <c r="E67" s="134">
        <f t="shared" si="0"/>
        <v>0</v>
      </c>
      <c r="F67" s="134">
        <v>0</v>
      </c>
      <c r="G67" s="135"/>
    </row>
    <row r="68" spans="1:7" ht="18" customHeight="1">
      <c r="A68" s="132" t="s">
        <v>204</v>
      </c>
      <c r="B68" s="130">
        <f t="shared" si="1"/>
        <v>7</v>
      </c>
      <c r="C68" s="133" t="s">
        <v>205</v>
      </c>
      <c r="D68" s="134">
        <v>575000</v>
      </c>
      <c r="E68" s="134">
        <f t="shared" si="0"/>
        <v>-163000</v>
      </c>
      <c r="F68" s="134">
        <v>412000</v>
      </c>
      <c r="G68" s="135">
        <f t="shared" si="2"/>
        <v>-0.28347826086956524</v>
      </c>
    </row>
    <row r="69" spans="1:7" ht="18" customHeight="1">
      <c r="A69" s="132" t="s">
        <v>206</v>
      </c>
      <c r="B69" s="130">
        <f t="shared" si="1"/>
        <v>7</v>
      </c>
      <c r="C69" s="133" t="s">
        <v>207</v>
      </c>
      <c r="D69" s="134">
        <v>919000</v>
      </c>
      <c r="E69" s="134">
        <f t="shared" si="0"/>
        <v>-140000</v>
      </c>
      <c r="F69" s="134">
        <v>779000</v>
      </c>
      <c r="G69" s="135">
        <f t="shared" si="2"/>
        <v>-0.15233949945593037</v>
      </c>
    </row>
    <row r="70" spans="1:7" ht="18" customHeight="1">
      <c r="A70" s="132" t="s">
        <v>208</v>
      </c>
      <c r="B70" s="130">
        <f t="shared" si="1"/>
        <v>7</v>
      </c>
      <c r="C70" s="133" t="s">
        <v>122</v>
      </c>
      <c r="D70" s="134">
        <v>550803.66</v>
      </c>
      <c r="E70" s="134">
        <f aca="true" t="shared" si="3" ref="E70:E133">F70-D70</f>
        <v>-550803.66</v>
      </c>
      <c r="F70" s="134">
        <v>0</v>
      </c>
      <c r="G70" s="135">
        <f t="shared" si="2"/>
        <v>-1</v>
      </c>
    </row>
    <row r="71" spans="1:7" ht="18" customHeight="1">
      <c r="A71" s="132" t="s">
        <v>209</v>
      </c>
      <c r="B71" s="130">
        <f aca="true" t="shared" si="4" ref="B71:B134">LEN(A71)</f>
        <v>7</v>
      </c>
      <c r="C71" s="133" t="s">
        <v>210</v>
      </c>
      <c r="D71" s="134"/>
      <c r="E71" s="134">
        <f t="shared" si="3"/>
        <v>0</v>
      </c>
      <c r="F71" s="134">
        <v>0</v>
      </c>
      <c r="G71" s="135"/>
    </row>
    <row r="72" spans="1:7" ht="18" customHeight="1">
      <c r="A72" s="132" t="s">
        <v>211</v>
      </c>
      <c r="B72" s="130">
        <f t="shared" si="4"/>
        <v>5</v>
      </c>
      <c r="C72" s="133" t="s">
        <v>212</v>
      </c>
      <c r="D72" s="134">
        <v>17622998.2</v>
      </c>
      <c r="E72" s="134">
        <f t="shared" si="3"/>
        <v>-8989912.47</v>
      </c>
      <c r="F72" s="134">
        <v>8633085.729999999</v>
      </c>
      <c r="G72" s="135">
        <f t="shared" si="2"/>
        <v>-0.510123894241787</v>
      </c>
    </row>
    <row r="73" spans="1:7" ht="18" customHeight="1">
      <c r="A73" s="132" t="s">
        <v>213</v>
      </c>
      <c r="B73" s="130">
        <f t="shared" si="4"/>
        <v>7</v>
      </c>
      <c r="C73" s="133" t="s">
        <v>104</v>
      </c>
      <c r="D73" s="134"/>
      <c r="E73" s="134">
        <f t="shared" si="3"/>
        <v>0</v>
      </c>
      <c r="F73" s="134">
        <v>0</v>
      </c>
      <c r="G73" s="135"/>
    </row>
    <row r="74" spans="1:7" ht="18" customHeight="1">
      <c r="A74" s="132" t="s">
        <v>214</v>
      </c>
      <c r="B74" s="130">
        <f t="shared" si="4"/>
        <v>7</v>
      </c>
      <c r="C74" s="133" t="s">
        <v>106</v>
      </c>
      <c r="D74" s="134">
        <v>17622998.2</v>
      </c>
      <c r="E74" s="134">
        <f t="shared" si="3"/>
        <v>-8989912.47</v>
      </c>
      <c r="F74" s="134">
        <v>8633085.729999999</v>
      </c>
      <c r="G74" s="135">
        <f t="shared" si="2"/>
        <v>-0.510123894241787</v>
      </c>
    </row>
    <row r="75" spans="1:7" ht="18" customHeight="1">
      <c r="A75" s="132" t="s">
        <v>215</v>
      </c>
      <c r="B75" s="130">
        <f t="shared" si="4"/>
        <v>7</v>
      </c>
      <c r="C75" s="133" t="s">
        <v>108</v>
      </c>
      <c r="D75" s="134"/>
      <c r="E75" s="134">
        <f t="shared" si="3"/>
        <v>0</v>
      </c>
      <c r="F75" s="134">
        <v>0</v>
      </c>
      <c r="G75" s="135"/>
    </row>
    <row r="76" spans="1:7" ht="18" customHeight="1">
      <c r="A76" s="132" t="s">
        <v>216</v>
      </c>
      <c r="B76" s="130">
        <f t="shared" si="4"/>
        <v>7</v>
      </c>
      <c r="C76" s="133" t="s">
        <v>205</v>
      </c>
      <c r="D76" s="134"/>
      <c r="E76" s="134">
        <f t="shared" si="3"/>
        <v>0</v>
      </c>
      <c r="F76" s="134">
        <v>0</v>
      </c>
      <c r="G76" s="135"/>
    </row>
    <row r="77" spans="1:7" ht="18" customHeight="1">
      <c r="A77" s="132" t="s">
        <v>217</v>
      </c>
      <c r="B77" s="130">
        <f t="shared" si="4"/>
        <v>7</v>
      </c>
      <c r="C77" s="133" t="s">
        <v>218</v>
      </c>
      <c r="D77" s="134"/>
      <c r="E77" s="134">
        <f t="shared" si="3"/>
        <v>0</v>
      </c>
      <c r="F77" s="134">
        <v>0</v>
      </c>
      <c r="G77" s="135"/>
    </row>
    <row r="78" spans="1:7" ht="18" customHeight="1">
      <c r="A78" s="132" t="s">
        <v>219</v>
      </c>
      <c r="B78" s="130">
        <f t="shared" si="4"/>
        <v>7</v>
      </c>
      <c r="C78" s="133" t="s">
        <v>122</v>
      </c>
      <c r="D78" s="134"/>
      <c r="E78" s="134">
        <f t="shared" si="3"/>
        <v>0</v>
      </c>
      <c r="F78" s="134">
        <v>0</v>
      </c>
      <c r="G78" s="135"/>
    </row>
    <row r="79" spans="1:7" ht="18" customHeight="1">
      <c r="A79" s="132" t="s">
        <v>220</v>
      </c>
      <c r="B79" s="130">
        <f t="shared" si="4"/>
        <v>7</v>
      </c>
      <c r="C79" s="133" t="s">
        <v>221</v>
      </c>
      <c r="D79" s="134"/>
      <c r="E79" s="134">
        <f t="shared" si="3"/>
        <v>0</v>
      </c>
      <c r="F79" s="134">
        <v>0</v>
      </c>
      <c r="G79" s="135"/>
    </row>
    <row r="80" spans="1:7" ht="18" customHeight="1">
      <c r="A80" s="132" t="s">
        <v>222</v>
      </c>
      <c r="B80" s="130">
        <f t="shared" si="4"/>
        <v>5</v>
      </c>
      <c r="C80" s="133" t="s">
        <v>223</v>
      </c>
      <c r="D80" s="134">
        <v>1550161.63</v>
      </c>
      <c r="E80" s="134">
        <f t="shared" si="3"/>
        <v>-642554.6299999999</v>
      </c>
      <c r="F80" s="134">
        <v>907607</v>
      </c>
      <c r="G80" s="135">
        <f>E80/D80</f>
        <v>-0.41450815035332794</v>
      </c>
    </row>
    <row r="81" spans="1:7" ht="18" customHeight="1">
      <c r="A81" s="132" t="s">
        <v>224</v>
      </c>
      <c r="B81" s="130">
        <f t="shared" si="4"/>
        <v>7</v>
      </c>
      <c r="C81" s="133" t="s">
        <v>104</v>
      </c>
      <c r="D81" s="134">
        <v>1300161.63</v>
      </c>
      <c r="E81" s="134">
        <f t="shared" si="3"/>
        <v>-617554.6299999999</v>
      </c>
      <c r="F81" s="134">
        <v>682607</v>
      </c>
      <c r="G81" s="135">
        <f>E81/D81</f>
        <v>-0.47498296807913026</v>
      </c>
    </row>
    <row r="82" spans="1:7" ht="18" customHeight="1">
      <c r="A82" s="132" t="s">
        <v>225</v>
      </c>
      <c r="B82" s="130">
        <f t="shared" si="4"/>
        <v>7</v>
      </c>
      <c r="C82" s="133" t="s">
        <v>106</v>
      </c>
      <c r="D82" s="134"/>
      <c r="E82" s="134">
        <f t="shared" si="3"/>
        <v>0</v>
      </c>
      <c r="F82" s="134">
        <v>0</v>
      </c>
      <c r="G82" s="135"/>
    </row>
    <row r="83" spans="1:7" ht="18" customHeight="1">
      <c r="A83" s="132" t="s">
        <v>226</v>
      </c>
      <c r="B83" s="130">
        <f t="shared" si="4"/>
        <v>7</v>
      </c>
      <c r="C83" s="133" t="s">
        <v>108</v>
      </c>
      <c r="D83" s="134"/>
      <c r="E83" s="134">
        <f t="shared" si="3"/>
        <v>0</v>
      </c>
      <c r="F83" s="134">
        <v>0</v>
      </c>
      <c r="G83" s="135"/>
    </row>
    <row r="84" spans="1:7" ht="18" customHeight="1">
      <c r="A84" s="132" t="s">
        <v>227</v>
      </c>
      <c r="B84" s="130">
        <f t="shared" si="4"/>
        <v>7</v>
      </c>
      <c r="C84" s="133" t="s">
        <v>228</v>
      </c>
      <c r="D84" s="134">
        <v>200000</v>
      </c>
      <c r="E84" s="134">
        <f t="shared" si="3"/>
        <v>-25000</v>
      </c>
      <c r="F84" s="134">
        <v>175000</v>
      </c>
      <c r="G84" s="135">
        <f>E84/D84</f>
        <v>-0.125</v>
      </c>
    </row>
    <row r="85" spans="1:7" ht="18" customHeight="1">
      <c r="A85" s="132" t="s">
        <v>229</v>
      </c>
      <c r="B85" s="130">
        <f t="shared" si="4"/>
        <v>7</v>
      </c>
      <c r="C85" s="133" t="s">
        <v>230</v>
      </c>
      <c r="D85" s="134"/>
      <c r="E85" s="134">
        <f t="shared" si="3"/>
        <v>0</v>
      </c>
      <c r="F85" s="134">
        <v>0</v>
      </c>
      <c r="G85" s="135"/>
    </row>
    <row r="86" spans="1:7" ht="18" customHeight="1">
      <c r="A86" s="132" t="s">
        <v>231</v>
      </c>
      <c r="B86" s="130">
        <f t="shared" si="4"/>
        <v>7</v>
      </c>
      <c r="C86" s="133" t="s">
        <v>205</v>
      </c>
      <c r="D86" s="134">
        <v>50000</v>
      </c>
      <c r="E86" s="134">
        <f t="shared" si="3"/>
        <v>0</v>
      </c>
      <c r="F86" s="134">
        <v>50000</v>
      </c>
      <c r="G86" s="135">
        <f>E86/D86</f>
        <v>0</v>
      </c>
    </row>
    <row r="87" spans="1:7" ht="18" customHeight="1">
      <c r="A87" s="132" t="s">
        <v>232</v>
      </c>
      <c r="B87" s="130">
        <f t="shared" si="4"/>
        <v>7</v>
      </c>
      <c r="C87" s="133" t="s">
        <v>122</v>
      </c>
      <c r="D87" s="134"/>
      <c r="E87" s="134">
        <f t="shared" si="3"/>
        <v>0</v>
      </c>
      <c r="F87" s="134">
        <v>0</v>
      </c>
      <c r="G87" s="135"/>
    </row>
    <row r="88" spans="1:7" ht="18" customHeight="1">
      <c r="A88" s="132" t="s">
        <v>233</v>
      </c>
      <c r="B88" s="130">
        <f t="shared" si="4"/>
        <v>7</v>
      </c>
      <c r="C88" s="133" t="s">
        <v>234</v>
      </c>
      <c r="D88" s="134"/>
      <c r="E88" s="134">
        <f t="shared" si="3"/>
        <v>0</v>
      </c>
      <c r="F88" s="134">
        <v>0</v>
      </c>
      <c r="G88" s="135"/>
    </row>
    <row r="89" spans="1:7" ht="18" customHeight="1">
      <c r="A89" s="132" t="s">
        <v>235</v>
      </c>
      <c r="B89" s="130">
        <f t="shared" si="4"/>
        <v>5</v>
      </c>
      <c r="C89" s="133" t="s">
        <v>236</v>
      </c>
      <c r="D89" s="134"/>
      <c r="E89" s="134">
        <f t="shared" si="3"/>
        <v>0</v>
      </c>
      <c r="F89" s="134">
        <v>0</v>
      </c>
      <c r="G89" s="135"/>
    </row>
    <row r="90" spans="1:7" ht="18" customHeight="1">
      <c r="A90" s="132" t="s">
        <v>237</v>
      </c>
      <c r="B90" s="130">
        <f t="shared" si="4"/>
        <v>7</v>
      </c>
      <c r="C90" s="133" t="s">
        <v>104</v>
      </c>
      <c r="D90" s="134"/>
      <c r="E90" s="134">
        <f t="shared" si="3"/>
        <v>0</v>
      </c>
      <c r="F90" s="134">
        <v>0</v>
      </c>
      <c r="G90" s="135"/>
    </row>
    <row r="91" spans="1:7" ht="18" customHeight="1">
      <c r="A91" s="132" t="s">
        <v>238</v>
      </c>
      <c r="B91" s="130">
        <f t="shared" si="4"/>
        <v>7</v>
      </c>
      <c r="C91" s="133" t="s">
        <v>106</v>
      </c>
      <c r="D91" s="134"/>
      <c r="E91" s="134">
        <f t="shared" si="3"/>
        <v>0</v>
      </c>
      <c r="F91" s="134">
        <v>0</v>
      </c>
      <c r="G91" s="135"/>
    </row>
    <row r="92" spans="1:7" ht="18" customHeight="1">
      <c r="A92" s="132" t="s">
        <v>239</v>
      </c>
      <c r="B92" s="130">
        <f t="shared" si="4"/>
        <v>7</v>
      </c>
      <c r="C92" s="133" t="s">
        <v>108</v>
      </c>
      <c r="D92" s="134"/>
      <c r="E92" s="134">
        <f t="shared" si="3"/>
        <v>0</v>
      </c>
      <c r="F92" s="134">
        <v>0</v>
      </c>
      <c r="G92" s="135"/>
    </row>
    <row r="93" spans="1:7" ht="18" customHeight="1">
      <c r="A93" s="132" t="s">
        <v>240</v>
      </c>
      <c r="B93" s="130">
        <f t="shared" si="4"/>
        <v>7</v>
      </c>
      <c r="C93" s="133" t="s">
        <v>241</v>
      </c>
      <c r="D93" s="134"/>
      <c r="E93" s="134">
        <f t="shared" si="3"/>
        <v>0</v>
      </c>
      <c r="F93" s="134">
        <v>0</v>
      </c>
      <c r="G93" s="135"/>
    </row>
    <row r="94" spans="1:7" ht="18" customHeight="1">
      <c r="A94" s="132" t="s">
        <v>242</v>
      </c>
      <c r="B94" s="130">
        <f t="shared" si="4"/>
        <v>7</v>
      </c>
      <c r="C94" s="133" t="s">
        <v>243</v>
      </c>
      <c r="D94" s="134"/>
      <c r="E94" s="134">
        <f t="shared" si="3"/>
        <v>0</v>
      </c>
      <c r="F94" s="134">
        <v>0</v>
      </c>
      <c r="G94" s="135"/>
    </row>
    <row r="95" spans="1:7" ht="18" customHeight="1">
      <c r="A95" s="132" t="s">
        <v>244</v>
      </c>
      <c r="B95" s="130">
        <f t="shared" si="4"/>
        <v>7</v>
      </c>
      <c r="C95" s="133" t="s">
        <v>205</v>
      </c>
      <c r="D95" s="134"/>
      <c r="E95" s="134">
        <f t="shared" si="3"/>
        <v>0</v>
      </c>
      <c r="F95" s="134">
        <v>0</v>
      </c>
      <c r="G95" s="135"/>
    </row>
    <row r="96" spans="1:7" ht="18" customHeight="1">
      <c r="A96" s="132" t="s">
        <v>245</v>
      </c>
      <c r="B96" s="130">
        <f t="shared" si="4"/>
        <v>7</v>
      </c>
      <c r="C96" s="133" t="s">
        <v>246</v>
      </c>
      <c r="D96" s="134"/>
      <c r="E96" s="134">
        <f t="shared" si="3"/>
        <v>0</v>
      </c>
      <c r="F96" s="134">
        <v>0</v>
      </c>
      <c r="G96" s="135"/>
    </row>
    <row r="97" spans="1:7" ht="18" customHeight="1">
      <c r="A97" s="132" t="s">
        <v>247</v>
      </c>
      <c r="B97" s="130">
        <f t="shared" si="4"/>
        <v>7</v>
      </c>
      <c r="C97" s="133" t="s">
        <v>248</v>
      </c>
      <c r="D97" s="134"/>
      <c r="E97" s="134">
        <f t="shared" si="3"/>
        <v>0</v>
      </c>
      <c r="F97" s="134">
        <v>0</v>
      </c>
      <c r="G97" s="135"/>
    </row>
    <row r="98" spans="1:7" ht="18" customHeight="1">
      <c r="A98" s="132" t="s">
        <v>249</v>
      </c>
      <c r="B98" s="130">
        <f t="shared" si="4"/>
        <v>7</v>
      </c>
      <c r="C98" s="133" t="s">
        <v>250</v>
      </c>
      <c r="D98" s="134"/>
      <c r="E98" s="134">
        <f t="shared" si="3"/>
        <v>0</v>
      </c>
      <c r="F98" s="134">
        <v>0</v>
      </c>
      <c r="G98" s="135"/>
    </row>
    <row r="99" spans="1:7" ht="18" customHeight="1">
      <c r="A99" s="132" t="s">
        <v>251</v>
      </c>
      <c r="B99" s="130">
        <f t="shared" si="4"/>
        <v>7</v>
      </c>
      <c r="C99" s="133" t="s">
        <v>252</v>
      </c>
      <c r="D99" s="134"/>
      <c r="E99" s="134">
        <f t="shared" si="3"/>
        <v>0</v>
      </c>
      <c r="F99" s="134">
        <v>0</v>
      </c>
      <c r="G99" s="135"/>
    </row>
    <row r="100" spans="1:7" ht="18" customHeight="1">
      <c r="A100" s="132" t="s">
        <v>253</v>
      </c>
      <c r="B100" s="130">
        <f t="shared" si="4"/>
        <v>7</v>
      </c>
      <c r="C100" s="133" t="s">
        <v>122</v>
      </c>
      <c r="D100" s="134"/>
      <c r="E100" s="134">
        <f t="shared" si="3"/>
        <v>0</v>
      </c>
      <c r="F100" s="134">
        <v>0</v>
      </c>
      <c r="G100" s="135"/>
    </row>
    <row r="101" spans="1:7" ht="18" customHeight="1">
      <c r="A101" s="132" t="s">
        <v>254</v>
      </c>
      <c r="B101" s="130">
        <f t="shared" si="4"/>
        <v>7</v>
      </c>
      <c r="C101" s="133" t="s">
        <v>255</v>
      </c>
      <c r="D101" s="134"/>
      <c r="E101" s="134">
        <f t="shared" si="3"/>
        <v>0</v>
      </c>
      <c r="F101" s="134">
        <v>0</v>
      </c>
      <c r="G101" s="135"/>
    </row>
    <row r="102" spans="1:7" ht="18" customHeight="1">
      <c r="A102" s="132" t="s">
        <v>256</v>
      </c>
      <c r="B102" s="130">
        <f t="shared" si="4"/>
        <v>5</v>
      </c>
      <c r="C102" s="133" t="s">
        <v>257</v>
      </c>
      <c r="D102" s="134">
        <v>7327194.89</v>
      </c>
      <c r="E102" s="134">
        <f t="shared" si="3"/>
        <v>-2321233.4799999995</v>
      </c>
      <c r="F102" s="134">
        <v>5005961.41</v>
      </c>
      <c r="G102" s="135">
        <f>E102/D102</f>
        <v>-0.316797016436395</v>
      </c>
    </row>
    <row r="103" spans="1:7" ht="18" customHeight="1">
      <c r="A103" s="132" t="s">
        <v>258</v>
      </c>
      <c r="B103" s="130">
        <f t="shared" si="4"/>
        <v>7</v>
      </c>
      <c r="C103" s="133" t="s">
        <v>104</v>
      </c>
      <c r="D103" s="134">
        <v>6549077.29</v>
      </c>
      <c r="E103" s="134">
        <f t="shared" si="3"/>
        <v>-2533114.78</v>
      </c>
      <c r="F103" s="134">
        <v>4015962.51</v>
      </c>
      <c r="G103" s="135">
        <f>E103/D103</f>
        <v>-0.38678956864166125</v>
      </c>
    </row>
    <row r="104" spans="1:7" ht="18" customHeight="1">
      <c r="A104" s="132" t="s">
        <v>259</v>
      </c>
      <c r="B104" s="130">
        <f t="shared" si="4"/>
        <v>7</v>
      </c>
      <c r="C104" s="133" t="s">
        <v>106</v>
      </c>
      <c r="D104" s="134"/>
      <c r="E104" s="134">
        <f t="shared" si="3"/>
        <v>0</v>
      </c>
      <c r="F104" s="134">
        <v>0</v>
      </c>
      <c r="G104" s="135"/>
    </row>
    <row r="105" spans="1:7" ht="18" customHeight="1">
      <c r="A105" s="132" t="s">
        <v>260</v>
      </c>
      <c r="B105" s="130">
        <f t="shared" si="4"/>
        <v>7</v>
      </c>
      <c r="C105" s="133" t="s">
        <v>108</v>
      </c>
      <c r="D105" s="134"/>
      <c r="E105" s="134">
        <f t="shared" si="3"/>
        <v>0</v>
      </c>
      <c r="F105" s="134">
        <v>0</v>
      </c>
      <c r="G105" s="135"/>
    </row>
    <row r="106" spans="1:7" ht="18" customHeight="1">
      <c r="A106" s="132" t="s">
        <v>261</v>
      </c>
      <c r="B106" s="130">
        <f t="shared" si="4"/>
        <v>7</v>
      </c>
      <c r="C106" s="133" t="s">
        <v>262</v>
      </c>
      <c r="D106" s="134"/>
      <c r="E106" s="134">
        <f t="shared" si="3"/>
        <v>0</v>
      </c>
      <c r="F106" s="134">
        <v>0</v>
      </c>
      <c r="G106" s="135"/>
    </row>
    <row r="107" spans="1:7" ht="18" customHeight="1">
      <c r="A107" s="132" t="s">
        <v>263</v>
      </c>
      <c r="B107" s="130">
        <f t="shared" si="4"/>
        <v>7</v>
      </c>
      <c r="C107" s="133" t="s">
        <v>264</v>
      </c>
      <c r="D107" s="134">
        <v>30000</v>
      </c>
      <c r="E107" s="134">
        <f t="shared" si="3"/>
        <v>-30000</v>
      </c>
      <c r="F107" s="134">
        <v>0</v>
      </c>
      <c r="G107" s="135">
        <f>E107/D107</f>
        <v>-1</v>
      </c>
    </row>
    <row r="108" spans="1:7" ht="18" customHeight="1">
      <c r="A108" s="132" t="s">
        <v>265</v>
      </c>
      <c r="B108" s="130">
        <f t="shared" si="4"/>
        <v>7</v>
      </c>
      <c r="C108" s="133" t="s">
        <v>266</v>
      </c>
      <c r="D108" s="136"/>
      <c r="E108" s="136">
        <f t="shared" si="3"/>
        <v>0</v>
      </c>
      <c r="F108" s="136">
        <v>0</v>
      </c>
      <c r="G108" s="135"/>
    </row>
    <row r="109" spans="1:7" ht="18" customHeight="1">
      <c r="A109" s="132" t="s">
        <v>267</v>
      </c>
      <c r="B109" s="130">
        <f t="shared" si="4"/>
        <v>7</v>
      </c>
      <c r="C109" s="133" t="s">
        <v>122</v>
      </c>
      <c r="D109" s="136">
        <v>748117.6</v>
      </c>
      <c r="E109" s="136">
        <f t="shared" si="3"/>
        <v>-234051.59999999998</v>
      </c>
      <c r="F109" s="136">
        <v>514066</v>
      </c>
      <c r="G109" s="135">
        <f>E109/D109</f>
        <v>-0.3128540218810518</v>
      </c>
    </row>
    <row r="110" spans="1:7" ht="18" customHeight="1">
      <c r="A110" s="132" t="s">
        <v>268</v>
      </c>
      <c r="B110" s="130">
        <f t="shared" si="4"/>
        <v>7</v>
      </c>
      <c r="C110" s="133" t="s">
        <v>269</v>
      </c>
      <c r="D110" s="136"/>
      <c r="E110" s="136">
        <f t="shared" si="3"/>
        <v>475932.9</v>
      </c>
      <c r="F110" s="136">
        <v>475932.9</v>
      </c>
      <c r="G110" s="135"/>
    </row>
    <row r="111" spans="1:7" ht="18" customHeight="1">
      <c r="A111" s="132" t="s">
        <v>270</v>
      </c>
      <c r="B111" s="130">
        <f t="shared" si="4"/>
        <v>5</v>
      </c>
      <c r="C111" s="133" t="s">
        <v>271</v>
      </c>
      <c r="D111" s="136">
        <v>11830932.4</v>
      </c>
      <c r="E111" s="136">
        <f t="shared" si="3"/>
        <v>-6974131.95</v>
      </c>
      <c r="F111" s="136">
        <v>4856800.45</v>
      </c>
      <c r="G111" s="135">
        <f>E111/D111</f>
        <v>-0.5894828669632158</v>
      </c>
    </row>
    <row r="112" spans="1:7" ht="18" customHeight="1">
      <c r="A112" s="132" t="s">
        <v>272</v>
      </c>
      <c r="B112" s="130">
        <f t="shared" si="4"/>
        <v>7</v>
      </c>
      <c r="C112" s="133" t="s">
        <v>104</v>
      </c>
      <c r="D112" s="136">
        <v>1784932.4</v>
      </c>
      <c r="E112" s="136">
        <f t="shared" si="3"/>
        <v>-1042164.4</v>
      </c>
      <c r="F112" s="136">
        <v>742767.9999999999</v>
      </c>
      <c r="G112" s="135">
        <f>E112/D112</f>
        <v>-0.5838677139817733</v>
      </c>
    </row>
    <row r="113" spans="1:7" ht="18" customHeight="1">
      <c r="A113" s="132" t="s">
        <v>273</v>
      </c>
      <c r="B113" s="130">
        <f t="shared" si="4"/>
        <v>7</v>
      </c>
      <c r="C113" s="133" t="s">
        <v>106</v>
      </c>
      <c r="D113" s="136"/>
      <c r="E113" s="136">
        <f t="shared" si="3"/>
        <v>1451179</v>
      </c>
      <c r="F113" s="136">
        <v>1451179</v>
      </c>
      <c r="G113" s="135"/>
    </row>
    <row r="114" spans="1:7" ht="18" customHeight="1">
      <c r="A114" s="132" t="s">
        <v>274</v>
      </c>
      <c r="B114" s="130">
        <f t="shared" si="4"/>
        <v>7</v>
      </c>
      <c r="C114" s="133" t="s">
        <v>108</v>
      </c>
      <c r="D114" s="136"/>
      <c r="E114" s="136">
        <f t="shared" si="3"/>
        <v>0</v>
      </c>
      <c r="F114" s="136">
        <v>0</v>
      </c>
      <c r="G114" s="135"/>
    </row>
    <row r="115" spans="1:7" ht="18" customHeight="1">
      <c r="A115" s="132" t="s">
        <v>275</v>
      </c>
      <c r="B115" s="130">
        <f t="shared" si="4"/>
        <v>7</v>
      </c>
      <c r="C115" s="133" t="s">
        <v>276</v>
      </c>
      <c r="D115" s="136"/>
      <c r="E115" s="136">
        <f t="shared" si="3"/>
        <v>0</v>
      </c>
      <c r="F115" s="136">
        <v>0</v>
      </c>
      <c r="G115" s="135"/>
    </row>
    <row r="116" spans="1:7" ht="18" customHeight="1">
      <c r="A116" s="132" t="s">
        <v>277</v>
      </c>
      <c r="B116" s="130">
        <f t="shared" si="4"/>
        <v>7</v>
      </c>
      <c r="C116" s="133" t="s">
        <v>278</v>
      </c>
      <c r="D116" s="136"/>
      <c r="E116" s="136">
        <f t="shared" si="3"/>
        <v>0</v>
      </c>
      <c r="F116" s="136">
        <v>0</v>
      </c>
      <c r="G116" s="135"/>
    </row>
    <row r="117" spans="1:7" ht="18" customHeight="1">
      <c r="A117" s="132" t="s">
        <v>279</v>
      </c>
      <c r="B117" s="130">
        <f t="shared" si="4"/>
        <v>7</v>
      </c>
      <c r="C117" s="133" t="s">
        <v>280</v>
      </c>
      <c r="D117" s="136"/>
      <c r="E117" s="136">
        <f t="shared" si="3"/>
        <v>0</v>
      </c>
      <c r="F117" s="136">
        <v>0</v>
      </c>
      <c r="G117" s="135"/>
    </row>
    <row r="118" spans="1:7" ht="18" customHeight="1">
      <c r="A118" s="132" t="s">
        <v>281</v>
      </c>
      <c r="B118" s="130">
        <f t="shared" si="4"/>
        <v>7</v>
      </c>
      <c r="C118" s="133" t="s">
        <v>282</v>
      </c>
      <c r="D118" s="136"/>
      <c r="E118" s="136">
        <f t="shared" si="3"/>
        <v>0</v>
      </c>
      <c r="F118" s="136">
        <v>0</v>
      </c>
      <c r="G118" s="135"/>
    </row>
    <row r="119" spans="1:7" ht="18" customHeight="1">
      <c r="A119" s="132" t="s">
        <v>283</v>
      </c>
      <c r="B119" s="130">
        <f t="shared" si="4"/>
        <v>7</v>
      </c>
      <c r="C119" s="133" t="s">
        <v>284</v>
      </c>
      <c r="D119" s="136">
        <v>1896000</v>
      </c>
      <c r="E119" s="136">
        <f t="shared" si="3"/>
        <v>-1196041.5499999998</v>
      </c>
      <c r="F119" s="136">
        <v>699958.4500000002</v>
      </c>
      <c r="G119" s="135">
        <f>E119/D119</f>
        <v>-0.630823602320675</v>
      </c>
    </row>
    <row r="120" spans="1:7" ht="18" customHeight="1">
      <c r="A120" s="132" t="s">
        <v>285</v>
      </c>
      <c r="B120" s="130">
        <f t="shared" si="4"/>
        <v>7</v>
      </c>
      <c r="C120" s="133" t="s">
        <v>122</v>
      </c>
      <c r="D120" s="136"/>
      <c r="E120" s="136">
        <f t="shared" si="3"/>
        <v>0</v>
      </c>
      <c r="F120" s="136">
        <v>0</v>
      </c>
      <c r="G120" s="135"/>
    </row>
    <row r="121" spans="1:7" ht="18" customHeight="1">
      <c r="A121" s="132" t="s">
        <v>286</v>
      </c>
      <c r="B121" s="130">
        <f t="shared" si="4"/>
        <v>7</v>
      </c>
      <c r="C121" s="133" t="s">
        <v>287</v>
      </c>
      <c r="D121" s="136">
        <v>8150000</v>
      </c>
      <c r="E121" s="136">
        <f t="shared" si="3"/>
        <v>-6187105</v>
      </c>
      <c r="F121" s="136">
        <v>1962895</v>
      </c>
      <c r="G121" s="135">
        <f>E121/D121</f>
        <v>-0.7591539877300614</v>
      </c>
    </row>
    <row r="122" spans="1:7" ht="18" customHeight="1">
      <c r="A122" s="132" t="s">
        <v>288</v>
      </c>
      <c r="B122" s="130">
        <f t="shared" si="4"/>
        <v>5</v>
      </c>
      <c r="C122" s="133" t="s">
        <v>289</v>
      </c>
      <c r="D122" s="136"/>
      <c r="E122" s="136">
        <f t="shared" si="3"/>
        <v>0</v>
      </c>
      <c r="F122" s="136">
        <v>0</v>
      </c>
      <c r="G122" s="135"/>
    </row>
    <row r="123" spans="1:7" ht="18" customHeight="1">
      <c r="A123" s="132" t="s">
        <v>290</v>
      </c>
      <c r="B123" s="130">
        <f t="shared" si="4"/>
        <v>7</v>
      </c>
      <c r="C123" s="133" t="s">
        <v>104</v>
      </c>
      <c r="D123" s="136"/>
      <c r="E123" s="136">
        <f t="shared" si="3"/>
        <v>0</v>
      </c>
      <c r="F123" s="136">
        <v>0</v>
      </c>
      <c r="G123" s="135"/>
    </row>
    <row r="124" spans="1:7" ht="18" customHeight="1">
      <c r="A124" s="132" t="s">
        <v>291</v>
      </c>
      <c r="B124" s="130">
        <f t="shared" si="4"/>
        <v>7</v>
      </c>
      <c r="C124" s="133" t="s">
        <v>106</v>
      </c>
      <c r="D124" s="136"/>
      <c r="E124" s="136">
        <f t="shared" si="3"/>
        <v>0</v>
      </c>
      <c r="F124" s="136">
        <v>0</v>
      </c>
      <c r="G124" s="135"/>
    </row>
    <row r="125" spans="1:7" ht="18" customHeight="1">
      <c r="A125" s="132" t="s">
        <v>292</v>
      </c>
      <c r="B125" s="130">
        <f t="shared" si="4"/>
        <v>7</v>
      </c>
      <c r="C125" s="133" t="s">
        <v>108</v>
      </c>
      <c r="D125" s="136"/>
      <c r="E125" s="136">
        <f t="shared" si="3"/>
        <v>0</v>
      </c>
      <c r="F125" s="136">
        <v>0</v>
      </c>
      <c r="G125" s="135"/>
    </row>
    <row r="126" spans="1:7" ht="18" customHeight="1">
      <c r="A126" s="132" t="s">
        <v>293</v>
      </c>
      <c r="B126" s="130">
        <f t="shared" si="4"/>
        <v>7</v>
      </c>
      <c r="C126" s="133" t="s">
        <v>294</v>
      </c>
      <c r="D126" s="136"/>
      <c r="E126" s="136">
        <f t="shared" si="3"/>
        <v>0</v>
      </c>
      <c r="F126" s="136">
        <v>0</v>
      </c>
      <c r="G126" s="135"/>
    </row>
    <row r="127" spans="1:7" ht="18" customHeight="1">
      <c r="A127" s="132" t="s">
        <v>295</v>
      </c>
      <c r="B127" s="130">
        <f t="shared" si="4"/>
        <v>7</v>
      </c>
      <c r="C127" s="133" t="s">
        <v>296</v>
      </c>
      <c r="D127" s="136"/>
      <c r="E127" s="136">
        <f t="shared" si="3"/>
        <v>0</v>
      </c>
      <c r="F127" s="136">
        <v>0</v>
      </c>
      <c r="G127" s="135"/>
    </row>
    <row r="128" spans="1:7" ht="18" customHeight="1">
      <c r="A128" s="132" t="s">
        <v>297</v>
      </c>
      <c r="B128" s="130">
        <f t="shared" si="4"/>
        <v>7</v>
      </c>
      <c r="C128" s="133" t="s">
        <v>298</v>
      </c>
      <c r="D128" s="136"/>
      <c r="E128" s="136">
        <f t="shared" si="3"/>
        <v>0</v>
      </c>
      <c r="F128" s="136">
        <v>0</v>
      </c>
      <c r="G128" s="135"/>
    </row>
    <row r="129" spans="1:7" ht="18" customHeight="1">
      <c r="A129" s="132" t="s">
        <v>299</v>
      </c>
      <c r="B129" s="130">
        <f t="shared" si="4"/>
        <v>7</v>
      </c>
      <c r="C129" s="133" t="s">
        <v>300</v>
      </c>
      <c r="D129" s="136"/>
      <c r="E129" s="136">
        <f t="shared" si="3"/>
        <v>0</v>
      </c>
      <c r="F129" s="136">
        <v>0</v>
      </c>
      <c r="G129" s="135"/>
    </row>
    <row r="130" spans="1:7" ht="18" customHeight="1">
      <c r="A130" s="132" t="s">
        <v>301</v>
      </c>
      <c r="B130" s="130">
        <f t="shared" si="4"/>
        <v>7</v>
      </c>
      <c r="C130" s="133" t="s">
        <v>302</v>
      </c>
      <c r="D130" s="136"/>
      <c r="E130" s="136">
        <f t="shared" si="3"/>
        <v>0</v>
      </c>
      <c r="F130" s="136">
        <v>0</v>
      </c>
      <c r="G130" s="135"/>
    </row>
    <row r="131" spans="1:7" ht="18" customHeight="1">
      <c r="A131" s="132" t="s">
        <v>303</v>
      </c>
      <c r="B131" s="130">
        <f t="shared" si="4"/>
        <v>7</v>
      </c>
      <c r="C131" s="133" t="s">
        <v>304</v>
      </c>
      <c r="D131" s="136"/>
      <c r="E131" s="136">
        <f t="shared" si="3"/>
        <v>0</v>
      </c>
      <c r="F131" s="136">
        <v>0</v>
      </c>
      <c r="G131" s="135"/>
    </row>
    <row r="132" spans="1:7" ht="18" customHeight="1">
      <c r="A132" s="132" t="s">
        <v>305</v>
      </c>
      <c r="B132" s="130">
        <f t="shared" si="4"/>
        <v>7</v>
      </c>
      <c r="C132" s="133" t="s">
        <v>122</v>
      </c>
      <c r="D132" s="136"/>
      <c r="E132" s="136">
        <f t="shared" si="3"/>
        <v>0</v>
      </c>
      <c r="F132" s="136">
        <v>0</v>
      </c>
      <c r="G132" s="135"/>
    </row>
    <row r="133" spans="1:7" ht="18" customHeight="1">
      <c r="A133" s="132" t="s">
        <v>306</v>
      </c>
      <c r="B133" s="130">
        <f t="shared" si="4"/>
        <v>7</v>
      </c>
      <c r="C133" s="133" t="s">
        <v>307</v>
      </c>
      <c r="D133" s="136"/>
      <c r="E133" s="136">
        <f t="shared" si="3"/>
        <v>0</v>
      </c>
      <c r="F133" s="136">
        <v>0</v>
      </c>
      <c r="G133" s="135"/>
    </row>
    <row r="134" spans="1:7" ht="18" customHeight="1">
      <c r="A134" s="132" t="s">
        <v>308</v>
      </c>
      <c r="B134" s="130">
        <f t="shared" si="4"/>
        <v>5</v>
      </c>
      <c r="C134" s="133" t="s">
        <v>309</v>
      </c>
      <c r="D134" s="136">
        <v>160000</v>
      </c>
      <c r="E134" s="136">
        <f aca="true" t="shared" si="5" ref="E134:E197">F134-D134</f>
        <v>0</v>
      </c>
      <c r="F134" s="136">
        <v>160000</v>
      </c>
      <c r="G134" s="135">
        <f>E134/D134</f>
        <v>0</v>
      </c>
    </row>
    <row r="135" spans="1:7" ht="18" customHeight="1">
      <c r="A135" s="132" t="s">
        <v>310</v>
      </c>
      <c r="B135" s="130">
        <f aca="true" t="shared" si="6" ref="B135:B198">LEN(A135)</f>
        <v>7</v>
      </c>
      <c r="C135" s="133" t="s">
        <v>104</v>
      </c>
      <c r="D135" s="136"/>
      <c r="E135" s="136">
        <f t="shared" si="5"/>
        <v>0</v>
      </c>
      <c r="F135" s="136">
        <v>0</v>
      </c>
      <c r="G135" s="135"/>
    </row>
    <row r="136" spans="1:7" ht="18" customHeight="1">
      <c r="A136" s="132" t="s">
        <v>311</v>
      </c>
      <c r="B136" s="130">
        <f t="shared" si="6"/>
        <v>7</v>
      </c>
      <c r="C136" s="133" t="s">
        <v>106</v>
      </c>
      <c r="D136" s="136">
        <v>160000</v>
      </c>
      <c r="E136" s="136">
        <f t="shared" si="5"/>
        <v>0</v>
      </c>
      <c r="F136" s="136">
        <v>160000</v>
      </c>
      <c r="G136" s="135">
        <f>E136/D136</f>
        <v>0</v>
      </c>
    </row>
    <row r="137" spans="1:7" ht="18" customHeight="1">
      <c r="A137" s="132" t="s">
        <v>312</v>
      </c>
      <c r="B137" s="130">
        <f t="shared" si="6"/>
        <v>7</v>
      </c>
      <c r="C137" s="133" t="s">
        <v>108</v>
      </c>
      <c r="D137" s="136"/>
      <c r="E137" s="136">
        <f t="shared" si="5"/>
        <v>0</v>
      </c>
      <c r="F137" s="136">
        <v>0</v>
      </c>
      <c r="G137" s="135"/>
    </row>
    <row r="138" spans="1:7" ht="18" customHeight="1">
      <c r="A138" s="132" t="s">
        <v>313</v>
      </c>
      <c r="B138" s="130">
        <f t="shared" si="6"/>
        <v>7</v>
      </c>
      <c r="C138" s="133" t="s">
        <v>314</v>
      </c>
      <c r="D138" s="136"/>
      <c r="E138" s="136">
        <f t="shared" si="5"/>
        <v>0</v>
      </c>
      <c r="F138" s="136">
        <v>0</v>
      </c>
      <c r="G138" s="135"/>
    </row>
    <row r="139" spans="1:7" ht="18" customHeight="1">
      <c r="A139" s="132" t="s">
        <v>315</v>
      </c>
      <c r="B139" s="130">
        <f t="shared" si="6"/>
        <v>7</v>
      </c>
      <c r="C139" s="133" t="s">
        <v>122</v>
      </c>
      <c r="D139" s="136"/>
      <c r="E139" s="136">
        <f t="shared" si="5"/>
        <v>0</v>
      </c>
      <c r="F139" s="136">
        <v>0</v>
      </c>
      <c r="G139" s="135"/>
    </row>
    <row r="140" spans="1:7" ht="18" customHeight="1">
      <c r="A140" s="132" t="s">
        <v>316</v>
      </c>
      <c r="B140" s="130">
        <f t="shared" si="6"/>
        <v>7</v>
      </c>
      <c r="C140" s="133" t="s">
        <v>317</v>
      </c>
      <c r="D140" s="136"/>
      <c r="E140" s="136">
        <f t="shared" si="5"/>
        <v>0</v>
      </c>
      <c r="F140" s="136">
        <v>0</v>
      </c>
      <c r="G140" s="135"/>
    </row>
    <row r="141" spans="1:7" ht="18" customHeight="1">
      <c r="A141" s="132" t="s">
        <v>318</v>
      </c>
      <c r="B141" s="130">
        <f t="shared" si="6"/>
        <v>5</v>
      </c>
      <c r="C141" s="133" t="s">
        <v>319</v>
      </c>
      <c r="D141" s="136"/>
      <c r="E141" s="136">
        <f t="shared" si="5"/>
        <v>0</v>
      </c>
      <c r="F141" s="136">
        <v>0</v>
      </c>
      <c r="G141" s="135"/>
    </row>
    <row r="142" spans="1:7" ht="18" customHeight="1">
      <c r="A142" s="132" t="s">
        <v>320</v>
      </c>
      <c r="B142" s="130">
        <f t="shared" si="6"/>
        <v>7</v>
      </c>
      <c r="C142" s="133" t="s">
        <v>104</v>
      </c>
      <c r="D142" s="136"/>
      <c r="E142" s="136">
        <f t="shared" si="5"/>
        <v>0</v>
      </c>
      <c r="F142" s="136">
        <v>0</v>
      </c>
      <c r="G142" s="135"/>
    </row>
    <row r="143" spans="1:7" ht="18" customHeight="1">
      <c r="A143" s="132" t="s">
        <v>321</v>
      </c>
      <c r="B143" s="130">
        <f t="shared" si="6"/>
        <v>7</v>
      </c>
      <c r="C143" s="133" t="s">
        <v>106</v>
      </c>
      <c r="D143" s="136"/>
      <c r="E143" s="136">
        <f t="shared" si="5"/>
        <v>0</v>
      </c>
      <c r="F143" s="136">
        <v>0</v>
      </c>
      <c r="G143" s="135"/>
    </row>
    <row r="144" spans="1:7" ht="18" customHeight="1">
      <c r="A144" s="132" t="s">
        <v>322</v>
      </c>
      <c r="B144" s="130">
        <f t="shared" si="6"/>
        <v>7</v>
      </c>
      <c r="C144" s="133" t="s">
        <v>108</v>
      </c>
      <c r="D144" s="136"/>
      <c r="E144" s="136">
        <f t="shared" si="5"/>
        <v>0</v>
      </c>
      <c r="F144" s="136">
        <v>0</v>
      </c>
      <c r="G144" s="135"/>
    </row>
    <row r="145" spans="1:7" ht="18" customHeight="1">
      <c r="A145" s="132" t="s">
        <v>323</v>
      </c>
      <c r="B145" s="130">
        <f t="shared" si="6"/>
        <v>7</v>
      </c>
      <c r="C145" s="133" t="s">
        <v>324</v>
      </c>
      <c r="D145" s="136"/>
      <c r="E145" s="136">
        <f t="shared" si="5"/>
        <v>0</v>
      </c>
      <c r="F145" s="136">
        <v>0</v>
      </c>
      <c r="G145" s="135"/>
    </row>
    <row r="146" spans="1:7" ht="18" customHeight="1">
      <c r="A146" s="132" t="s">
        <v>325</v>
      </c>
      <c r="B146" s="130">
        <f t="shared" si="6"/>
        <v>7</v>
      </c>
      <c r="C146" s="133" t="s">
        <v>326</v>
      </c>
      <c r="D146" s="136"/>
      <c r="E146" s="136">
        <f t="shared" si="5"/>
        <v>0</v>
      </c>
      <c r="F146" s="136">
        <v>0</v>
      </c>
      <c r="G146" s="135"/>
    </row>
    <row r="147" spans="1:7" ht="18" customHeight="1">
      <c r="A147" s="132" t="s">
        <v>327</v>
      </c>
      <c r="B147" s="130">
        <f t="shared" si="6"/>
        <v>7</v>
      </c>
      <c r="C147" s="133" t="s">
        <v>122</v>
      </c>
      <c r="D147" s="136"/>
      <c r="E147" s="136">
        <f t="shared" si="5"/>
        <v>0</v>
      </c>
      <c r="F147" s="136">
        <v>0</v>
      </c>
      <c r="G147" s="135"/>
    </row>
    <row r="148" spans="1:7" ht="18" customHeight="1">
      <c r="A148" s="132" t="s">
        <v>328</v>
      </c>
      <c r="B148" s="130">
        <f t="shared" si="6"/>
        <v>7</v>
      </c>
      <c r="C148" s="133" t="s">
        <v>329</v>
      </c>
      <c r="D148" s="136"/>
      <c r="E148" s="136">
        <f t="shared" si="5"/>
        <v>0</v>
      </c>
      <c r="F148" s="136">
        <v>0</v>
      </c>
      <c r="G148" s="135"/>
    </row>
    <row r="149" spans="1:7" ht="18" customHeight="1">
      <c r="A149" s="132" t="s">
        <v>330</v>
      </c>
      <c r="B149" s="130">
        <f t="shared" si="6"/>
        <v>5</v>
      </c>
      <c r="C149" s="133" t="s">
        <v>331</v>
      </c>
      <c r="D149" s="136">
        <v>1016909</v>
      </c>
      <c r="E149" s="136">
        <f t="shared" si="5"/>
        <v>-476345</v>
      </c>
      <c r="F149" s="136">
        <v>540564</v>
      </c>
      <c r="G149" s="135">
        <f>E149/D149</f>
        <v>-0.4684244116238523</v>
      </c>
    </row>
    <row r="150" spans="1:7" ht="18" customHeight="1">
      <c r="A150" s="132" t="s">
        <v>332</v>
      </c>
      <c r="B150" s="130">
        <f t="shared" si="6"/>
        <v>7</v>
      </c>
      <c r="C150" s="133" t="s">
        <v>104</v>
      </c>
      <c r="D150" s="136">
        <v>736909</v>
      </c>
      <c r="E150" s="136">
        <f t="shared" si="5"/>
        <v>-448345</v>
      </c>
      <c r="F150" s="136">
        <v>288564</v>
      </c>
      <c r="G150" s="135">
        <f>E150/D150</f>
        <v>-0.608412979078828</v>
      </c>
    </row>
    <row r="151" spans="1:7" ht="18" customHeight="1">
      <c r="A151" s="132" t="s">
        <v>333</v>
      </c>
      <c r="B151" s="130">
        <f t="shared" si="6"/>
        <v>7</v>
      </c>
      <c r="C151" s="133" t="s">
        <v>106</v>
      </c>
      <c r="D151" s="136"/>
      <c r="E151" s="136">
        <f t="shared" si="5"/>
        <v>0</v>
      </c>
      <c r="F151" s="136">
        <v>0</v>
      </c>
      <c r="G151" s="135"/>
    </row>
    <row r="152" spans="1:7" ht="18" customHeight="1">
      <c r="A152" s="132" t="s">
        <v>334</v>
      </c>
      <c r="B152" s="130">
        <f t="shared" si="6"/>
        <v>7</v>
      </c>
      <c r="C152" s="133" t="s">
        <v>108</v>
      </c>
      <c r="D152" s="136"/>
      <c r="E152" s="136">
        <f t="shared" si="5"/>
        <v>0</v>
      </c>
      <c r="F152" s="136">
        <v>0</v>
      </c>
      <c r="G152" s="135"/>
    </row>
    <row r="153" spans="1:7" ht="18" customHeight="1">
      <c r="A153" s="132" t="s">
        <v>335</v>
      </c>
      <c r="B153" s="130">
        <f t="shared" si="6"/>
        <v>7</v>
      </c>
      <c r="C153" s="133" t="s">
        <v>336</v>
      </c>
      <c r="D153" s="136">
        <v>280000</v>
      </c>
      <c r="E153" s="136">
        <f t="shared" si="5"/>
        <v>-28000</v>
      </c>
      <c r="F153" s="136">
        <v>252000</v>
      </c>
      <c r="G153" s="135">
        <f>E153/D153</f>
        <v>-0.1</v>
      </c>
    </row>
    <row r="154" spans="1:7" ht="18" customHeight="1">
      <c r="A154" s="132" t="s">
        <v>337</v>
      </c>
      <c r="B154" s="130">
        <f t="shared" si="6"/>
        <v>7</v>
      </c>
      <c r="C154" s="133" t="s">
        <v>338</v>
      </c>
      <c r="D154" s="136"/>
      <c r="E154" s="136">
        <f t="shared" si="5"/>
        <v>0</v>
      </c>
      <c r="F154" s="136">
        <v>0</v>
      </c>
      <c r="G154" s="135"/>
    </row>
    <row r="155" spans="1:7" ht="18" customHeight="1">
      <c r="A155" s="132" t="s">
        <v>339</v>
      </c>
      <c r="B155" s="130">
        <f t="shared" si="6"/>
        <v>5</v>
      </c>
      <c r="C155" s="133" t="s">
        <v>340</v>
      </c>
      <c r="D155" s="136">
        <v>398384</v>
      </c>
      <c r="E155" s="136">
        <f t="shared" si="5"/>
        <v>-58866</v>
      </c>
      <c r="F155" s="136">
        <v>339518</v>
      </c>
      <c r="G155" s="135">
        <f>E155/D155</f>
        <v>-0.1477619583115788</v>
      </c>
    </row>
    <row r="156" spans="1:7" ht="18" customHeight="1">
      <c r="A156" s="132" t="s">
        <v>341</v>
      </c>
      <c r="B156" s="130">
        <f t="shared" si="6"/>
        <v>7</v>
      </c>
      <c r="C156" s="133" t="s">
        <v>104</v>
      </c>
      <c r="D156" s="136">
        <v>258384</v>
      </c>
      <c r="E156" s="136">
        <f t="shared" si="5"/>
        <v>-58866</v>
      </c>
      <c r="F156" s="136">
        <v>199518</v>
      </c>
      <c r="G156" s="135">
        <f>E156/D156</f>
        <v>-0.22782370425413337</v>
      </c>
    </row>
    <row r="157" spans="1:7" ht="18" customHeight="1">
      <c r="A157" s="132" t="s">
        <v>342</v>
      </c>
      <c r="B157" s="130">
        <f t="shared" si="6"/>
        <v>7</v>
      </c>
      <c r="C157" s="133" t="s">
        <v>106</v>
      </c>
      <c r="D157" s="136">
        <v>140000</v>
      </c>
      <c r="E157" s="136">
        <f t="shared" si="5"/>
        <v>0</v>
      </c>
      <c r="F157" s="136">
        <v>140000</v>
      </c>
      <c r="G157" s="135">
        <f>E157/D157</f>
        <v>0</v>
      </c>
    </row>
    <row r="158" spans="1:7" ht="18" customHeight="1">
      <c r="A158" s="132" t="s">
        <v>343</v>
      </c>
      <c r="B158" s="130">
        <f t="shared" si="6"/>
        <v>7</v>
      </c>
      <c r="C158" s="133" t="s">
        <v>108</v>
      </c>
      <c r="D158" s="136"/>
      <c r="E158" s="136">
        <f t="shared" si="5"/>
        <v>0</v>
      </c>
      <c r="F158" s="136">
        <v>0</v>
      </c>
      <c r="G158" s="135"/>
    </row>
    <row r="159" spans="1:7" ht="18" customHeight="1">
      <c r="A159" s="132" t="s">
        <v>344</v>
      </c>
      <c r="B159" s="130">
        <f t="shared" si="6"/>
        <v>7</v>
      </c>
      <c r="C159" s="133" t="s">
        <v>135</v>
      </c>
      <c r="D159" s="136"/>
      <c r="E159" s="136">
        <f t="shared" si="5"/>
        <v>0</v>
      </c>
      <c r="F159" s="136">
        <v>0</v>
      </c>
      <c r="G159" s="135"/>
    </row>
    <row r="160" spans="1:7" ht="18" customHeight="1">
      <c r="A160" s="132" t="s">
        <v>345</v>
      </c>
      <c r="B160" s="130">
        <f t="shared" si="6"/>
        <v>7</v>
      </c>
      <c r="C160" s="133" t="s">
        <v>122</v>
      </c>
      <c r="D160" s="136"/>
      <c r="E160" s="136">
        <f t="shared" si="5"/>
        <v>0</v>
      </c>
      <c r="F160" s="136">
        <v>0</v>
      </c>
      <c r="G160" s="135"/>
    </row>
    <row r="161" spans="1:7" ht="18" customHeight="1">
      <c r="A161" s="132" t="s">
        <v>346</v>
      </c>
      <c r="B161" s="130">
        <f t="shared" si="6"/>
        <v>7</v>
      </c>
      <c r="C161" s="133" t="s">
        <v>347</v>
      </c>
      <c r="D161" s="136"/>
      <c r="E161" s="136">
        <f t="shared" si="5"/>
        <v>0</v>
      </c>
      <c r="F161" s="136">
        <v>0</v>
      </c>
      <c r="G161" s="135"/>
    </row>
    <row r="162" spans="1:7" ht="18" customHeight="1">
      <c r="A162" s="132" t="s">
        <v>348</v>
      </c>
      <c r="B162" s="130">
        <f t="shared" si="6"/>
        <v>5</v>
      </c>
      <c r="C162" s="133" t="s">
        <v>349</v>
      </c>
      <c r="D162" s="136">
        <v>11166262.33</v>
      </c>
      <c r="E162" s="136">
        <f t="shared" si="5"/>
        <v>-986263.8499999996</v>
      </c>
      <c r="F162" s="136">
        <v>10179998.48</v>
      </c>
      <c r="G162" s="135">
        <f>E162/D162</f>
        <v>-0.08832533401532576</v>
      </c>
    </row>
    <row r="163" spans="1:7" ht="18" customHeight="1">
      <c r="A163" s="132" t="s">
        <v>350</v>
      </c>
      <c r="B163" s="130">
        <f t="shared" si="6"/>
        <v>7</v>
      </c>
      <c r="C163" s="133" t="s">
        <v>104</v>
      </c>
      <c r="D163" s="136">
        <v>1298412.85</v>
      </c>
      <c r="E163" s="136">
        <f t="shared" si="5"/>
        <v>-334620.8500000001</v>
      </c>
      <c r="F163" s="136">
        <v>963792</v>
      </c>
      <c r="G163" s="135">
        <f>E163/D163</f>
        <v>-0.25771529448433916</v>
      </c>
    </row>
    <row r="164" spans="1:7" ht="18" customHeight="1">
      <c r="A164" s="132" t="s">
        <v>351</v>
      </c>
      <c r="B164" s="130">
        <f t="shared" si="6"/>
        <v>7</v>
      </c>
      <c r="C164" s="133" t="s">
        <v>106</v>
      </c>
      <c r="D164" s="136"/>
      <c r="E164" s="136">
        <f t="shared" si="5"/>
        <v>175226.65</v>
      </c>
      <c r="F164" s="136">
        <v>175226.65</v>
      </c>
      <c r="G164" s="135"/>
    </row>
    <row r="165" spans="1:7" ht="18" customHeight="1">
      <c r="A165" s="132" t="s">
        <v>352</v>
      </c>
      <c r="B165" s="130">
        <f t="shared" si="6"/>
        <v>7</v>
      </c>
      <c r="C165" s="133" t="s">
        <v>108</v>
      </c>
      <c r="D165" s="136"/>
      <c r="E165" s="136">
        <f t="shared" si="5"/>
        <v>0</v>
      </c>
      <c r="F165" s="136">
        <v>0</v>
      </c>
      <c r="G165" s="135"/>
    </row>
    <row r="166" spans="1:7" ht="18" customHeight="1">
      <c r="A166" s="132" t="s">
        <v>353</v>
      </c>
      <c r="B166" s="130">
        <f t="shared" si="6"/>
        <v>7</v>
      </c>
      <c r="C166" s="133" t="s">
        <v>354</v>
      </c>
      <c r="D166" s="136"/>
      <c r="E166" s="136">
        <f t="shared" si="5"/>
        <v>146000</v>
      </c>
      <c r="F166" s="136">
        <v>146000</v>
      </c>
      <c r="G166" s="135"/>
    </row>
    <row r="167" spans="1:7" ht="18" customHeight="1">
      <c r="A167" s="132" t="s">
        <v>355</v>
      </c>
      <c r="B167" s="130">
        <f t="shared" si="6"/>
        <v>7</v>
      </c>
      <c r="C167" s="133" t="s">
        <v>122</v>
      </c>
      <c r="D167" s="136">
        <v>98435.33</v>
      </c>
      <c r="E167" s="136">
        <f t="shared" si="5"/>
        <v>-98435.33</v>
      </c>
      <c r="F167" s="136">
        <v>0</v>
      </c>
      <c r="G167" s="135">
        <f>E167/D167</f>
        <v>-1</v>
      </c>
    </row>
    <row r="168" spans="1:7" ht="18" customHeight="1">
      <c r="A168" s="132" t="s">
        <v>356</v>
      </c>
      <c r="B168" s="130">
        <f t="shared" si="6"/>
        <v>7</v>
      </c>
      <c r="C168" s="133" t="s">
        <v>357</v>
      </c>
      <c r="D168" s="136">
        <v>9769414.15</v>
      </c>
      <c r="E168" s="136">
        <f t="shared" si="5"/>
        <v>-874434.3200000003</v>
      </c>
      <c r="F168" s="136">
        <v>8894979.83</v>
      </c>
      <c r="G168" s="135">
        <f>E168/D168</f>
        <v>-0.08950734471626431</v>
      </c>
    </row>
    <row r="169" spans="1:7" ht="18" customHeight="1">
      <c r="A169" s="132" t="s">
        <v>358</v>
      </c>
      <c r="B169" s="130">
        <f t="shared" si="6"/>
        <v>5</v>
      </c>
      <c r="C169" s="133" t="s">
        <v>359</v>
      </c>
      <c r="D169" s="136">
        <v>19199266.03</v>
      </c>
      <c r="E169" s="136">
        <f t="shared" si="5"/>
        <v>-7729837.09</v>
      </c>
      <c r="F169" s="136">
        <v>11469428.940000001</v>
      </c>
      <c r="G169" s="135">
        <f>E169/D169</f>
        <v>-0.4026110726275508</v>
      </c>
    </row>
    <row r="170" spans="1:7" ht="18" customHeight="1">
      <c r="A170" s="132" t="s">
        <v>360</v>
      </c>
      <c r="B170" s="130">
        <f t="shared" si="6"/>
        <v>7</v>
      </c>
      <c r="C170" s="133" t="s">
        <v>104</v>
      </c>
      <c r="D170" s="136">
        <v>2124720.98</v>
      </c>
      <c r="E170" s="136">
        <f t="shared" si="5"/>
        <v>-709988.98</v>
      </c>
      <c r="F170" s="136">
        <v>1414732</v>
      </c>
      <c r="G170" s="135">
        <f>E170/D170</f>
        <v>-0.3341563370829049</v>
      </c>
    </row>
    <row r="171" spans="1:7" ht="18" customHeight="1">
      <c r="A171" s="132" t="s">
        <v>361</v>
      </c>
      <c r="B171" s="130">
        <f t="shared" si="6"/>
        <v>7</v>
      </c>
      <c r="C171" s="133" t="s">
        <v>106</v>
      </c>
      <c r="D171" s="136">
        <v>67300</v>
      </c>
      <c r="E171" s="136">
        <f t="shared" si="5"/>
        <v>0</v>
      </c>
      <c r="F171" s="136">
        <v>67300</v>
      </c>
      <c r="G171" s="135">
        <f>E171/D171</f>
        <v>0</v>
      </c>
    </row>
    <row r="172" spans="1:7" ht="18" customHeight="1">
      <c r="A172" s="132" t="s">
        <v>362</v>
      </c>
      <c r="B172" s="130">
        <f t="shared" si="6"/>
        <v>7</v>
      </c>
      <c r="C172" s="133" t="s">
        <v>108</v>
      </c>
      <c r="D172" s="136"/>
      <c r="E172" s="136">
        <f t="shared" si="5"/>
        <v>0</v>
      </c>
      <c r="F172" s="136">
        <v>0</v>
      </c>
      <c r="G172" s="135"/>
    </row>
    <row r="173" spans="1:7" ht="18" customHeight="1">
      <c r="A173" s="132" t="s">
        <v>363</v>
      </c>
      <c r="B173" s="130">
        <f t="shared" si="6"/>
        <v>7</v>
      </c>
      <c r="C173" s="133" t="s">
        <v>364</v>
      </c>
      <c r="D173" s="136"/>
      <c r="E173" s="136">
        <f t="shared" si="5"/>
        <v>0</v>
      </c>
      <c r="F173" s="136">
        <v>0</v>
      </c>
      <c r="G173" s="135"/>
    </row>
    <row r="174" spans="1:7" ht="18" customHeight="1">
      <c r="A174" s="132" t="s">
        <v>365</v>
      </c>
      <c r="B174" s="130">
        <f t="shared" si="6"/>
        <v>7</v>
      </c>
      <c r="C174" s="133" t="s">
        <v>122</v>
      </c>
      <c r="D174" s="136">
        <v>17007245.05</v>
      </c>
      <c r="E174" s="136">
        <f t="shared" si="5"/>
        <v>-7019848.109999999</v>
      </c>
      <c r="F174" s="136">
        <v>9987396.940000001</v>
      </c>
      <c r="G174" s="135">
        <f>E174/D174</f>
        <v>-0.412756333513287</v>
      </c>
    </row>
    <row r="175" spans="1:7" ht="18" customHeight="1">
      <c r="A175" s="132" t="s">
        <v>366</v>
      </c>
      <c r="B175" s="130">
        <f t="shared" si="6"/>
        <v>7</v>
      </c>
      <c r="C175" s="133" t="s">
        <v>367</v>
      </c>
      <c r="D175" s="136"/>
      <c r="E175" s="136">
        <f t="shared" si="5"/>
        <v>0</v>
      </c>
      <c r="F175" s="136">
        <v>0</v>
      </c>
      <c r="G175" s="135"/>
    </row>
    <row r="176" spans="1:7" ht="18" customHeight="1">
      <c r="A176" s="132" t="s">
        <v>368</v>
      </c>
      <c r="B176" s="130">
        <f t="shared" si="6"/>
        <v>5</v>
      </c>
      <c r="C176" s="133" t="s">
        <v>369</v>
      </c>
      <c r="D176" s="136">
        <v>15290163.53</v>
      </c>
      <c r="E176" s="136">
        <f t="shared" si="5"/>
        <v>-5055926.67</v>
      </c>
      <c r="F176" s="136">
        <v>10234236.86</v>
      </c>
      <c r="G176" s="135">
        <f>E176/D176</f>
        <v>-0.3306653104186911</v>
      </c>
    </row>
    <row r="177" spans="1:7" ht="18" customHeight="1">
      <c r="A177" s="132" t="s">
        <v>370</v>
      </c>
      <c r="B177" s="130">
        <f t="shared" si="6"/>
        <v>7</v>
      </c>
      <c r="C177" s="133" t="s">
        <v>104</v>
      </c>
      <c r="D177" s="136">
        <v>12783271.21</v>
      </c>
      <c r="E177" s="136">
        <f t="shared" si="5"/>
        <v>-4736477.210000002</v>
      </c>
      <c r="F177" s="136">
        <v>8046793.999999999</v>
      </c>
      <c r="G177" s="135">
        <f>E177/D177</f>
        <v>-0.37052153022418755</v>
      </c>
    </row>
    <row r="178" spans="1:7" ht="18" customHeight="1">
      <c r="A178" s="132" t="s">
        <v>371</v>
      </c>
      <c r="B178" s="130">
        <f t="shared" si="6"/>
        <v>7</v>
      </c>
      <c r="C178" s="133" t="s">
        <v>106</v>
      </c>
      <c r="D178" s="136">
        <v>40000</v>
      </c>
      <c r="E178" s="136">
        <f t="shared" si="5"/>
        <v>2147442.86</v>
      </c>
      <c r="F178" s="136">
        <v>2187442.86</v>
      </c>
      <c r="G178" s="135">
        <f>E178/D178</f>
        <v>53.6860715</v>
      </c>
    </row>
    <row r="179" spans="1:7" ht="18" customHeight="1">
      <c r="A179" s="132" t="s">
        <v>372</v>
      </c>
      <c r="B179" s="130">
        <f t="shared" si="6"/>
        <v>7</v>
      </c>
      <c r="C179" s="133" t="s">
        <v>108</v>
      </c>
      <c r="D179" s="136"/>
      <c r="E179" s="136">
        <f t="shared" si="5"/>
        <v>0</v>
      </c>
      <c r="F179" s="136">
        <v>0</v>
      </c>
      <c r="G179" s="135"/>
    </row>
    <row r="180" spans="1:7" ht="18" customHeight="1">
      <c r="A180" s="132" t="s">
        <v>373</v>
      </c>
      <c r="B180" s="130">
        <f t="shared" si="6"/>
        <v>7</v>
      </c>
      <c r="C180" s="133" t="s">
        <v>374</v>
      </c>
      <c r="D180" s="136"/>
      <c r="E180" s="136">
        <f t="shared" si="5"/>
        <v>0</v>
      </c>
      <c r="F180" s="136">
        <v>0</v>
      </c>
      <c r="G180" s="135"/>
    </row>
    <row r="181" spans="1:7" ht="18" customHeight="1">
      <c r="A181" s="132" t="s">
        <v>375</v>
      </c>
      <c r="B181" s="130">
        <f t="shared" si="6"/>
        <v>7</v>
      </c>
      <c r="C181" s="133" t="s">
        <v>122</v>
      </c>
      <c r="D181" s="136"/>
      <c r="E181" s="136">
        <f t="shared" si="5"/>
        <v>0</v>
      </c>
      <c r="F181" s="136">
        <v>0</v>
      </c>
      <c r="G181" s="135"/>
    </row>
    <row r="182" spans="1:7" ht="18" customHeight="1">
      <c r="A182" s="132" t="s">
        <v>376</v>
      </c>
      <c r="B182" s="130">
        <f t="shared" si="6"/>
        <v>7</v>
      </c>
      <c r="C182" s="133" t="s">
        <v>377</v>
      </c>
      <c r="D182" s="136">
        <v>2466892.32</v>
      </c>
      <c r="E182" s="136">
        <f t="shared" si="5"/>
        <v>-2466892.32</v>
      </c>
      <c r="F182" s="136">
        <v>0</v>
      </c>
      <c r="G182" s="135">
        <f>E182/D182</f>
        <v>-1</v>
      </c>
    </row>
    <row r="183" spans="1:7" ht="18" customHeight="1">
      <c r="A183" s="132" t="s">
        <v>378</v>
      </c>
      <c r="B183" s="130">
        <f t="shared" si="6"/>
        <v>5</v>
      </c>
      <c r="C183" s="133" t="s">
        <v>379</v>
      </c>
      <c r="D183" s="136">
        <v>5867182.65</v>
      </c>
      <c r="E183" s="136">
        <f t="shared" si="5"/>
        <v>-1547455.6500000004</v>
      </c>
      <c r="F183" s="136">
        <v>4319727</v>
      </c>
      <c r="G183" s="135">
        <f>E183/D183</f>
        <v>-0.2637476523762219</v>
      </c>
    </row>
    <row r="184" spans="1:7" ht="18" customHeight="1">
      <c r="A184" s="132" t="s">
        <v>380</v>
      </c>
      <c r="B184" s="130">
        <f t="shared" si="6"/>
        <v>7</v>
      </c>
      <c r="C184" s="133" t="s">
        <v>104</v>
      </c>
      <c r="D184" s="136">
        <v>1531429.68</v>
      </c>
      <c r="E184" s="136">
        <f t="shared" si="5"/>
        <v>-608873.6799999998</v>
      </c>
      <c r="F184" s="136">
        <v>922556.0000000001</v>
      </c>
      <c r="G184" s="135">
        <f>E184/D184</f>
        <v>-0.39758513756896746</v>
      </c>
    </row>
    <row r="185" spans="1:7" ht="18" customHeight="1">
      <c r="A185" s="132" t="s">
        <v>381</v>
      </c>
      <c r="B185" s="130">
        <f t="shared" si="6"/>
        <v>7</v>
      </c>
      <c r="C185" s="133" t="s">
        <v>106</v>
      </c>
      <c r="D185" s="136">
        <v>3320000</v>
      </c>
      <c r="E185" s="136">
        <f t="shared" si="5"/>
        <v>-1066299</v>
      </c>
      <c r="F185" s="136">
        <v>2253701</v>
      </c>
      <c r="G185" s="135">
        <f>E185/D185</f>
        <v>-0.3211743975903614</v>
      </c>
    </row>
    <row r="186" spans="1:7" ht="18" customHeight="1">
      <c r="A186" s="132" t="s">
        <v>382</v>
      </c>
      <c r="B186" s="130">
        <f t="shared" si="6"/>
        <v>7</v>
      </c>
      <c r="C186" s="133" t="s">
        <v>108</v>
      </c>
      <c r="D186" s="136"/>
      <c r="E186" s="136">
        <f t="shared" si="5"/>
        <v>0</v>
      </c>
      <c r="F186" s="136">
        <v>0</v>
      </c>
      <c r="G186" s="135"/>
    </row>
    <row r="187" spans="1:7" ht="18" customHeight="1">
      <c r="A187" s="132" t="s">
        <v>383</v>
      </c>
      <c r="B187" s="130">
        <f t="shared" si="6"/>
        <v>7</v>
      </c>
      <c r="C187" s="133" t="s">
        <v>384</v>
      </c>
      <c r="D187" s="136"/>
      <c r="E187" s="136">
        <f t="shared" si="5"/>
        <v>255000</v>
      </c>
      <c r="F187" s="136">
        <v>255000</v>
      </c>
      <c r="G187" s="135"/>
    </row>
    <row r="188" spans="1:7" ht="18" customHeight="1">
      <c r="A188" s="132" t="s">
        <v>385</v>
      </c>
      <c r="B188" s="130">
        <f t="shared" si="6"/>
        <v>7</v>
      </c>
      <c r="C188" s="133" t="s">
        <v>122</v>
      </c>
      <c r="D188" s="136">
        <v>1015752.97</v>
      </c>
      <c r="E188" s="136">
        <f t="shared" si="5"/>
        <v>-187282.96999999997</v>
      </c>
      <c r="F188" s="136">
        <v>828470</v>
      </c>
      <c r="G188" s="135">
        <f>E188/D188</f>
        <v>-0.1843784616253694</v>
      </c>
    </row>
    <row r="189" spans="1:7" ht="18" customHeight="1">
      <c r="A189" s="132" t="s">
        <v>386</v>
      </c>
      <c r="B189" s="130">
        <f t="shared" si="6"/>
        <v>7</v>
      </c>
      <c r="C189" s="133" t="s">
        <v>387</v>
      </c>
      <c r="D189" s="136"/>
      <c r="E189" s="136">
        <f t="shared" si="5"/>
        <v>60000</v>
      </c>
      <c r="F189" s="136">
        <v>60000</v>
      </c>
      <c r="G189" s="135"/>
    </row>
    <row r="190" spans="1:7" ht="18" customHeight="1">
      <c r="A190" s="132" t="s">
        <v>388</v>
      </c>
      <c r="B190" s="130">
        <f t="shared" si="6"/>
        <v>5</v>
      </c>
      <c r="C190" s="133" t="s">
        <v>389</v>
      </c>
      <c r="D190" s="136">
        <v>2073081.27</v>
      </c>
      <c r="E190" s="136">
        <f t="shared" si="5"/>
        <v>-664986.7699999998</v>
      </c>
      <c r="F190" s="136">
        <v>1408094.5000000002</v>
      </c>
      <c r="G190" s="135">
        <f>E190/D190</f>
        <v>-0.32077216635120137</v>
      </c>
    </row>
    <row r="191" spans="1:7" ht="18" customHeight="1">
      <c r="A191" s="132" t="s">
        <v>390</v>
      </c>
      <c r="B191" s="130">
        <f t="shared" si="6"/>
        <v>7</v>
      </c>
      <c r="C191" s="133" t="s">
        <v>104</v>
      </c>
      <c r="D191" s="136">
        <v>1133081.27</v>
      </c>
      <c r="E191" s="136">
        <f t="shared" si="5"/>
        <v>-512540.2699999998</v>
      </c>
      <c r="F191" s="136">
        <v>620541.0000000002</v>
      </c>
      <c r="G191" s="135">
        <f>E191/D191</f>
        <v>-0.4523420195622859</v>
      </c>
    </row>
    <row r="192" spans="1:7" ht="18" customHeight="1">
      <c r="A192" s="132" t="s">
        <v>391</v>
      </c>
      <c r="B192" s="130">
        <f t="shared" si="6"/>
        <v>7</v>
      </c>
      <c r="C192" s="133" t="s">
        <v>106</v>
      </c>
      <c r="D192" s="136">
        <v>940000</v>
      </c>
      <c r="E192" s="136">
        <f t="shared" si="5"/>
        <v>-232446.5</v>
      </c>
      <c r="F192" s="136">
        <v>707553.5</v>
      </c>
      <c r="G192" s="135">
        <f>E192/D192</f>
        <v>-0.24728351063829787</v>
      </c>
    </row>
    <row r="193" spans="1:7" ht="18" customHeight="1">
      <c r="A193" s="132" t="s">
        <v>392</v>
      </c>
      <c r="B193" s="130">
        <f t="shared" si="6"/>
        <v>7</v>
      </c>
      <c r="C193" s="133" t="s">
        <v>108</v>
      </c>
      <c r="D193" s="136"/>
      <c r="E193" s="136">
        <f t="shared" si="5"/>
        <v>0</v>
      </c>
      <c r="F193" s="136">
        <v>0</v>
      </c>
      <c r="G193" s="135"/>
    </row>
    <row r="194" spans="1:7" ht="18" customHeight="1">
      <c r="A194" s="132" t="s">
        <v>393</v>
      </c>
      <c r="B194" s="130">
        <f t="shared" si="6"/>
        <v>7</v>
      </c>
      <c r="C194" s="133" t="s">
        <v>394</v>
      </c>
      <c r="D194" s="136"/>
      <c r="E194" s="136">
        <f t="shared" si="5"/>
        <v>80000</v>
      </c>
      <c r="F194" s="136">
        <v>80000</v>
      </c>
      <c r="G194" s="135"/>
    </row>
    <row r="195" spans="1:7" ht="18" customHeight="1">
      <c r="A195" s="132" t="s">
        <v>395</v>
      </c>
      <c r="B195" s="130">
        <f t="shared" si="6"/>
        <v>7</v>
      </c>
      <c r="C195" s="133" t="s">
        <v>396</v>
      </c>
      <c r="D195" s="136"/>
      <c r="E195" s="136">
        <f t="shared" si="5"/>
        <v>0</v>
      </c>
      <c r="F195" s="136">
        <v>0</v>
      </c>
      <c r="G195" s="135"/>
    </row>
    <row r="196" spans="1:7" ht="18" customHeight="1">
      <c r="A196" s="132" t="s">
        <v>397</v>
      </c>
      <c r="B196" s="130">
        <f t="shared" si="6"/>
        <v>7</v>
      </c>
      <c r="C196" s="133" t="s">
        <v>122</v>
      </c>
      <c r="D196" s="136"/>
      <c r="E196" s="136">
        <f t="shared" si="5"/>
        <v>0</v>
      </c>
      <c r="F196" s="136">
        <v>0</v>
      </c>
      <c r="G196" s="135"/>
    </row>
    <row r="197" spans="1:7" ht="18" customHeight="1">
      <c r="A197" s="132" t="s">
        <v>398</v>
      </c>
      <c r="B197" s="130">
        <f t="shared" si="6"/>
        <v>7</v>
      </c>
      <c r="C197" s="133" t="s">
        <v>399</v>
      </c>
      <c r="D197" s="136"/>
      <c r="E197" s="136">
        <f t="shared" si="5"/>
        <v>0</v>
      </c>
      <c r="F197" s="136">
        <v>0</v>
      </c>
      <c r="G197" s="135"/>
    </row>
    <row r="198" spans="1:7" ht="18" customHeight="1">
      <c r="A198" s="132" t="s">
        <v>400</v>
      </c>
      <c r="B198" s="130">
        <f t="shared" si="6"/>
        <v>5</v>
      </c>
      <c r="C198" s="133" t="s">
        <v>401</v>
      </c>
      <c r="D198" s="136"/>
      <c r="E198" s="136">
        <f aca="true" t="shared" si="7" ref="E198:E261">F198-D198</f>
        <v>0</v>
      </c>
      <c r="F198" s="136">
        <v>0</v>
      </c>
      <c r="G198" s="135"/>
    </row>
    <row r="199" spans="1:7" ht="18" customHeight="1">
      <c r="A199" s="132" t="s">
        <v>402</v>
      </c>
      <c r="B199" s="130">
        <f aca="true" t="shared" si="8" ref="B199:B262">LEN(A199)</f>
        <v>7</v>
      </c>
      <c r="C199" s="133" t="s">
        <v>104</v>
      </c>
      <c r="D199" s="136"/>
      <c r="E199" s="136">
        <f t="shared" si="7"/>
        <v>0</v>
      </c>
      <c r="F199" s="136">
        <v>0</v>
      </c>
      <c r="G199" s="135"/>
    </row>
    <row r="200" spans="1:7" ht="18" customHeight="1">
      <c r="A200" s="132" t="s">
        <v>403</v>
      </c>
      <c r="B200" s="130">
        <f t="shared" si="8"/>
        <v>7</v>
      </c>
      <c r="C200" s="133" t="s">
        <v>106</v>
      </c>
      <c r="D200" s="136"/>
      <c r="E200" s="136">
        <f t="shared" si="7"/>
        <v>0</v>
      </c>
      <c r="F200" s="136">
        <v>0</v>
      </c>
      <c r="G200" s="135"/>
    </row>
    <row r="201" spans="1:7" ht="18" customHeight="1">
      <c r="A201" s="132" t="s">
        <v>404</v>
      </c>
      <c r="B201" s="130">
        <f t="shared" si="8"/>
        <v>7</v>
      </c>
      <c r="C201" s="133" t="s">
        <v>108</v>
      </c>
      <c r="D201" s="136"/>
      <c r="E201" s="136">
        <f t="shared" si="7"/>
        <v>0</v>
      </c>
      <c r="F201" s="136">
        <v>0</v>
      </c>
      <c r="G201" s="135"/>
    </row>
    <row r="202" spans="1:7" ht="18" customHeight="1">
      <c r="A202" s="132" t="s">
        <v>405</v>
      </c>
      <c r="B202" s="130">
        <f t="shared" si="8"/>
        <v>7</v>
      </c>
      <c r="C202" s="133" t="s">
        <v>122</v>
      </c>
      <c r="D202" s="136"/>
      <c r="E202" s="136">
        <f t="shared" si="7"/>
        <v>0</v>
      </c>
      <c r="F202" s="136">
        <v>0</v>
      </c>
      <c r="G202" s="135"/>
    </row>
    <row r="203" spans="1:7" ht="18" customHeight="1">
      <c r="A203" s="132" t="s">
        <v>406</v>
      </c>
      <c r="B203" s="130">
        <f t="shared" si="8"/>
        <v>7</v>
      </c>
      <c r="C203" s="133" t="s">
        <v>407</v>
      </c>
      <c r="D203" s="136"/>
      <c r="E203" s="136">
        <f t="shared" si="7"/>
        <v>0</v>
      </c>
      <c r="F203" s="136">
        <v>0</v>
      </c>
      <c r="G203" s="135"/>
    </row>
    <row r="204" spans="1:7" ht="18" customHeight="1">
      <c r="A204" s="132" t="s">
        <v>408</v>
      </c>
      <c r="B204" s="130">
        <f t="shared" si="8"/>
        <v>5</v>
      </c>
      <c r="C204" s="133" t="s">
        <v>409</v>
      </c>
      <c r="D204" s="136">
        <v>9541825.37</v>
      </c>
      <c r="E204" s="136">
        <f t="shared" si="7"/>
        <v>-4582502.819999998</v>
      </c>
      <c r="F204" s="136">
        <v>4959322.550000001</v>
      </c>
      <c r="G204" s="135">
        <f>E204/D204</f>
        <v>-0.48025431637091454</v>
      </c>
    </row>
    <row r="205" spans="1:7" ht="18" customHeight="1">
      <c r="A205" s="132" t="s">
        <v>410</v>
      </c>
      <c r="B205" s="130">
        <f t="shared" si="8"/>
        <v>7</v>
      </c>
      <c r="C205" s="133" t="s">
        <v>104</v>
      </c>
      <c r="D205" s="136">
        <v>5625125.37</v>
      </c>
      <c r="E205" s="136">
        <f t="shared" si="7"/>
        <v>-2509542.3699999996</v>
      </c>
      <c r="F205" s="136">
        <v>3115583.0000000005</v>
      </c>
      <c r="G205" s="135">
        <f>E205/D205</f>
        <v>-0.446130922411779</v>
      </c>
    </row>
    <row r="206" spans="1:7" ht="18" customHeight="1">
      <c r="A206" s="132" t="s">
        <v>411</v>
      </c>
      <c r="B206" s="130">
        <f t="shared" si="8"/>
        <v>7</v>
      </c>
      <c r="C206" s="133" t="s">
        <v>106</v>
      </c>
      <c r="D206" s="136">
        <v>3916700</v>
      </c>
      <c r="E206" s="136">
        <f t="shared" si="7"/>
        <v>-2072960.45</v>
      </c>
      <c r="F206" s="136">
        <v>1843739.55</v>
      </c>
      <c r="G206" s="135">
        <f>E206/D206</f>
        <v>-0.5292619935149488</v>
      </c>
    </row>
    <row r="207" spans="1:7" ht="18" customHeight="1">
      <c r="A207" s="132" t="s">
        <v>412</v>
      </c>
      <c r="B207" s="130">
        <f t="shared" si="8"/>
        <v>7</v>
      </c>
      <c r="C207" s="133" t="s">
        <v>108</v>
      </c>
      <c r="D207" s="136"/>
      <c r="E207" s="136">
        <f t="shared" si="7"/>
        <v>0</v>
      </c>
      <c r="F207" s="136">
        <v>0</v>
      </c>
      <c r="G207" s="135"/>
    </row>
    <row r="208" spans="1:7" ht="18" customHeight="1">
      <c r="A208" s="132" t="s">
        <v>413</v>
      </c>
      <c r="B208" s="130">
        <f t="shared" si="8"/>
        <v>7</v>
      </c>
      <c r="C208" s="133" t="s">
        <v>122</v>
      </c>
      <c r="D208" s="136"/>
      <c r="E208" s="136">
        <f t="shared" si="7"/>
        <v>0</v>
      </c>
      <c r="F208" s="136">
        <v>0</v>
      </c>
      <c r="G208" s="135"/>
    </row>
    <row r="209" spans="1:7" ht="18" customHeight="1">
      <c r="A209" s="132" t="s">
        <v>414</v>
      </c>
      <c r="B209" s="130">
        <f t="shared" si="8"/>
        <v>7</v>
      </c>
      <c r="C209" s="133" t="s">
        <v>415</v>
      </c>
      <c r="D209" s="136"/>
      <c r="E209" s="136">
        <f t="shared" si="7"/>
        <v>0</v>
      </c>
      <c r="F209" s="136">
        <v>0</v>
      </c>
      <c r="G209" s="135"/>
    </row>
    <row r="210" spans="1:7" ht="18" customHeight="1">
      <c r="A210" s="132" t="s">
        <v>416</v>
      </c>
      <c r="B210" s="130">
        <f t="shared" si="8"/>
        <v>5</v>
      </c>
      <c r="C210" s="133" t="s">
        <v>417</v>
      </c>
      <c r="D210" s="136"/>
      <c r="E210" s="136">
        <f t="shared" si="7"/>
        <v>0</v>
      </c>
      <c r="F210" s="136">
        <v>0</v>
      </c>
      <c r="G210" s="135"/>
    </row>
    <row r="211" spans="1:7" ht="18" customHeight="1">
      <c r="A211" s="132" t="s">
        <v>418</v>
      </c>
      <c r="B211" s="130">
        <f t="shared" si="8"/>
        <v>7</v>
      </c>
      <c r="C211" s="133" t="s">
        <v>104</v>
      </c>
      <c r="D211" s="136"/>
      <c r="E211" s="136">
        <f t="shared" si="7"/>
        <v>0</v>
      </c>
      <c r="F211" s="136">
        <v>0</v>
      </c>
      <c r="G211" s="135"/>
    </row>
    <row r="212" spans="1:7" ht="18" customHeight="1">
      <c r="A212" s="132" t="s">
        <v>419</v>
      </c>
      <c r="B212" s="130">
        <f t="shared" si="8"/>
        <v>7</v>
      </c>
      <c r="C212" s="133" t="s">
        <v>106</v>
      </c>
      <c r="D212" s="136"/>
      <c r="E212" s="136">
        <f t="shared" si="7"/>
        <v>0</v>
      </c>
      <c r="F212" s="136">
        <v>0</v>
      </c>
      <c r="G212" s="135"/>
    </row>
    <row r="213" spans="1:7" ht="18" customHeight="1">
      <c r="A213" s="132" t="s">
        <v>420</v>
      </c>
      <c r="B213" s="130">
        <f t="shared" si="8"/>
        <v>7</v>
      </c>
      <c r="C213" s="133" t="s">
        <v>108</v>
      </c>
      <c r="D213" s="136"/>
      <c r="E213" s="136">
        <f t="shared" si="7"/>
        <v>0</v>
      </c>
      <c r="F213" s="136">
        <v>0</v>
      </c>
      <c r="G213" s="135"/>
    </row>
    <row r="214" spans="1:7" ht="18" customHeight="1">
      <c r="A214" s="132" t="s">
        <v>421</v>
      </c>
      <c r="B214" s="130">
        <f t="shared" si="8"/>
        <v>7</v>
      </c>
      <c r="C214" s="133" t="s">
        <v>422</v>
      </c>
      <c r="D214" s="136"/>
      <c r="E214" s="136">
        <f t="shared" si="7"/>
        <v>0</v>
      </c>
      <c r="F214" s="136">
        <v>0</v>
      </c>
      <c r="G214" s="135"/>
    </row>
    <row r="215" spans="1:7" ht="18" customHeight="1">
      <c r="A215" s="132" t="s">
        <v>423</v>
      </c>
      <c r="B215" s="130">
        <f t="shared" si="8"/>
        <v>7</v>
      </c>
      <c r="C215" s="133" t="s">
        <v>122</v>
      </c>
      <c r="D215" s="136"/>
      <c r="E215" s="136">
        <f t="shared" si="7"/>
        <v>0</v>
      </c>
      <c r="F215" s="136">
        <v>0</v>
      </c>
      <c r="G215" s="135"/>
    </row>
    <row r="216" spans="1:7" ht="18" customHeight="1">
      <c r="A216" s="132" t="s">
        <v>424</v>
      </c>
      <c r="B216" s="130">
        <f t="shared" si="8"/>
        <v>7</v>
      </c>
      <c r="C216" s="133" t="s">
        <v>425</v>
      </c>
      <c r="D216" s="136"/>
      <c r="E216" s="136">
        <f t="shared" si="7"/>
        <v>0</v>
      </c>
      <c r="F216" s="136">
        <v>0</v>
      </c>
      <c r="G216" s="135"/>
    </row>
    <row r="217" spans="1:7" ht="18" customHeight="1">
      <c r="A217" s="132" t="s">
        <v>426</v>
      </c>
      <c r="B217" s="130">
        <f t="shared" si="8"/>
        <v>5</v>
      </c>
      <c r="C217" s="133" t="s">
        <v>427</v>
      </c>
      <c r="D217" s="136">
        <v>19146411.05</v>
      </c>
      <c r="E217" s="136">
        <f t="shared" si="7"/>
        <v>-9284121.280000001</v>
      </c>
      <c r="F217" s="136">
        <v>9862289.77</v>
      </c>
      <c r="G217" s="135">
        <f>E217/D217</f>
        <v>-0.48490138730203436</v>
      </c>
    </row>
    <row r="218" spans="1:7" ht="18" customHeight="1">
      <c r="A218" s="132" t="s">
        <v>428</v>
      </c>
      <c r="B218" s="130">
        <f t="shared" si="8"/>
        <v>7</v>
      </c>
      <c r="C218" s="133" t="s">
        <v>104</v>
      </c>
      <c r="D218" s="136">
        <v>16346411.05</v>
      </c>
      <c r="E218" s="136">
        <v>-7933902.050000001</v>
      </c>
      <c r="F218" s="136">
        <v>8412509</v>
      </c>
      <c r="G218" s="135">
        <f>E218/D218</f>
        <v>-0.4853604883501324</v>
      </c>
    </row>
    <row r="219" spans="1:7" ht="18" customHeight="1">
      <c r="A219" s="132" t="s">
        <v>429</v>
      </c>
      <c r="B219" s="130">
        <f t="shared" si="8"/>
        <v>7</v>
      </c>
      <c r="C219" s="133" t="s">
        <v>106</v>
      </c>
      <c r="D219" s="136"/>
      <c r="E219" s="136">
        <v>0</v>
      </c>
      <c r="F219" s="136">
        <v>0</v>
      </c>
      <c r="G219" s="135"/>
    </row>
    <row r="220" spans="1:7" ht="18" customHeight="1">
      <c r="A220" s="132" t="s">
        <v>430</v>
      </c>
      <c r="B220" s="130">
        <f t="shared" si="8"/>
        <v>7</v>
      </c>
      <c r="C220" s="133" t="s">
        <v>108</v>
      </c>
      <c r="D220" s="136"/>
      <c r="E220" s="136">
        <v>0</v>
      </c>
      <c r="F220" s="136">
        <v>0</v>
      </c>
      <c r="G220" s="135"/>
    </row>
    <row r="221" spans="1:7" ht="18" customHeight="1">
      <c r="A221" s="132" t="s">
        <v>431</v>
      </c>
      <c r="B221" s="130">
        <f t="shared" si="8"/>
        <v>7</v>
      </c>
      <c r="C221" s="133" t="s">
        <v>432</v>
      </c>
      <c r="D221" s="136">
        <v>100000</v>
      </c>
      <c r="E221" s="136">
        <v>-100000</v>
      </c>
      <c r="F221" s="136">
        <v>0</v>
      </c>
      <c r="G221" s="135">
        <f>E221/D221</f>
        <v>-1</v>
      </c>
    </row>
    <row r="222" spans="1:7" ht="18" customHeight="1">
      <c r="A222" s="132" t="s">
        <v>433</v>
      </c>
      <c r="B222" s="130">
        <f t="shared" si="8"/>
        <v>7</v>
      </c>
      <c r="C222" s="133" t="s">
        <v>434</v>
      </c>
      <c r="D222" s="136">
        <v>120000</v>
      </c>
      <c r="E222" s="136">
        <v>-115608.3</v>
      </c>
      <c r="F222" s="136">
        <v>4391.699999999997</v>
      </c>
      <c r="G222" s="135">
        <f>E222/D222</f>
        <v>-0.9634025</v>
      </c>
    </row>
    <row r="223" spans="1:7" ht="18" customHeight="1">
      <c r="A223" s="132" t="s">
        <v>435</v>
      </c>
      <c r="B223" s="130">
        <f t="shared" si="8"/>
        <v>7</v>
      </c>
      <c r="C223" s="133" t="s">
        <v>205</v>
      </c>
      <c r="D223" s="136">
        <v>545358</v>
      </c>
      <c r="E223" s="136">
        <v>0</v>
      </c>
      <c r="F223" s="136">
        <v>545358</v>
      </c>
      <c r="G223" s="135">
        <f>E223/D223</f>
        <v>0</v>
      </c>
    </row>
    <row r="224" spans="1:7" ht="18" customHeight="1">
      <c r="A224" s="132" t="s">
        <v>436</v>
      </c>
      <c r="B224" s="130">
        <f t="shared" si="8"/>
        <v>7</v>
      </c>
      <c r="C224" s="133" t="s">
        <v>437</v>
      </c>
      <c r="D224" s="136"/>
      <c r="E224" s="136">
        <v>0</v>
      </c>
      <c r="F224" s="136">
        <v>0</v>
      </c>
      <c r="G224" s="135"/>
    </row>
    <row r="225" spans="1:7" ht="18" customHeight="1">
      <c r="A225" s="132" t="s">
        <v>438</v>
      </c>
      <c r="B225" s="130">
        <f t="shared" si="8"/>
        <v>7</v>
      </c>
      <c r="C225" s="133" t="s">
        <v>439</v>
      </c>
      <c r="D225" s="136">
        <v>20000</v>
      </c>
      <c r="E225" s="136">
        <v>200000</v>
      </c>
      <c r="F225" s="136">
        <v>220000</v>
      </c>
      <c r="G225" s="135">
        <f>E225/D225</f>
        <v>10</v>
      </c>
    </row>
    <row r="226" spans="1:7" ht="18" customHeight="1">
      <c r="A226" s="132" t="s">
        <v>440</v>
      </c>
      <c r="B226" s="130">
        <f t="shared" si="8"/>
        <v>7</v>
      </c>
      <c r="C226" s="133" t="s">
        <v>441</v>
      </c>
      <c r="D226" s="136"/>
      <c r="E226" s="136">
        <v>0</v>
      </c>
      <c r="F226" s="136">
        <v>0</v>
      </c>
      <c r="G226" s="135"/>
    </row>
    <row r="227" spans="1:7" ht="18" customHeight="1">
      <c r="A227" s="132" t="s">
        <v>442</v>
      </c>
      <c r="B227" s="130">
        <f t="shared" si="8"/>
        <v>7</v>
      </c>
      <c r="C227" s="133" t="s">
        <v>443</v>
      </c>
      <c r="D227" s="136"/>
      <c r="E227" s="136">
        <v>0</v>
      </c>
      <c r="F227" s="136">
        <v>0</v>
      </c>
      <c r="G227" s="135"/>
    </row>
    <row r="228" spans="1:7" ht="18" customHeight="1">
      <c r="A228" s="132" t="s">
        <v>444</v>
      </c>
      <c r="B228" s="130">
        <f t="shared" si="8"/>
        <v>7</v>
      </c>
      <c r="C228" s="133" t="s">
        <v>445</v>
      </c>
      <c r="D228" s="136">
        <v>20000</v>
      </c>
      <c r="E228" s="136">
        <v>-18180</v>
      </c>
      <c r="F228" s="136">
        <v>1820</v>
      </c>
      <c r="G228" s="135">
        <f>E228/D228</f>
        <v>-0.909</v>
      </c>
    </row>
    <row r="229" spans="1:7" ht="18" customHeight="1">
      <c r="A229" s="132" t="s">
        <v>446</v>
      </c>
      <c r="B229" s="130">
        <f t="shared" si="8"/>
        <v>7</v>
      </c>
      <c r="C229" s="133" t="s">
        <v>447</v>
      </c>
      <c r="D229" s="136">
        <v>120000</v>
      </c>
      <c r="E229" s="136">
        <v>-102488.93</v>
      </c>
      <c r="F229" s="136">
        <v>17511.070000000007</v>
      </c>
      <c r="G229" s="135">
        <f>E229/D229</f>
        <v>-0.8540744166666666</v>
      </c>
    </row>
    <row r="230" spans="1:7" ht="18" customHeight="1">
      <c r="A230" s="132" t="s">
        <v>448</v>
      </c>
      <c r="B230" s="130">
        <f t="shared" si="8"/>
        <v>7</v>
      </c>
      <c r="C230" s="133" t="s">
        <v>122</v>
      </c>
      <c r="D230" s="136"/>
      <c r="E230" s="136">
        <v>0</v>
      </c>
      <c r="F230" s="136">
        <v>0</v>
      </c>
      <c r="G230" s="135"/>
    </row>
    <row r="231" spans="1:7" ht="18" customHeight="1">
      <c r="A231" s="132" t="s">
        <v>449</v>
      </c>
      <c r="B231" s="130">
        <f t="shared" si="8"/>
        <v>7</v>
      </c>
      <c r="C231" s="133" t="s">
        <v>450</v>
      </c>
      <c r="D231" s="136">
        <v>1874642</v>
      </c>
      <c r="E231" s="136">
        <v>-1213942</v>
      </c>
      <c r="F231" s="136">
        <v>660700</v>
      </c>
      <c r="G231" s="135">
        <f>E231/D231</f>
        <v>-0.647559374003143</v>
      </c>
    </row>
    <row r="232" spans="1:7" ht="18" customHeight="1">
      <c r="A232" s="132" t="s">
        <v>451</v>
      </c>
      <c r="B232" s="130">
        <f t="shared" si="8"/>
        <v>5</v>
      </c>
      <c r="C232" s="133" t="s">
        <v>452</v>
      </c>
      <c r="D232" s="136"/>
      <c r="E232" s="136">
        <f t="shared" si="7"/>
        <v>0</v>
      </c>
      <c r="F232" s="136">
        <v>0</v>
      </c>
      <c r="G232" s="135"/>
    </row>
    <row r="233" spans="1:7" ht="18" customHeight="1">
      <c r="A233" s="132" t="s">
        <v>453</v>
      </c>
      <c r="B233" s="130">
        <f t="shared" si="8"/>
        <v>7</v>
      </c>
      <c r="C233" s="133" t="s">
        <v>454</v>
      </c>
      <c r="D233" s="136"/>
      <c r="E233" s="136">
        <f t="shared" si="7"/>
        <v>0</v>
      </c>
      <c r="F233" s="136">
        <v>0</v>
      </c>
      <c r="G233" s="135"/>
    </row>
    <row r="234" spans="1:7" ht="18" customHeight="1">
      <c r="A234" s="132" t="s">
        <v>455</v>
      </c>
      <c r="B234" s="130">
        <f t="shared" si="8"/>
        <v>7</v>
      </c>
      <c r="C234" s="133" t="s">
        <v>456</v>
      </c>
      <c r="D234" s="136"/>
      <c r="E234" s="136">
        <f t="shared" si="7"/>
        <v>0</v>
      </c>
      <c r="F234" s="136">
        <v>0</v>
      </c>
      <c r="G234" s="135"/>
    </row>
    <row r="235" spans="1:7" ht="18" customHeight="1">
      <c r="A235" s="129" t="s">
        <v>457</v>
      </c>
      <c r="B235" s="130">
        <f t="shared" si="8"/>
        <v>3</v>
      </c>
      <c r="C235" s="126" t="s">
        <v>458</v>
      </c>
      <c r="D235" s="137"/>
      <c r="E235" s="137">
        <f t="shared" si="7"/>
        <v>0</v>
      </c>
      <c r="F235" s="137">
        <v>0</v>
      </c>
      <c r="G235" s="138"/>
    </row>
    <row r="236" spans="1:7" ht="18" customHeight="1">
      <c r="A236" s="132" t="s">
        <v>459</v>
      </c>
      <c r="B236" s="130">
        <f t="shared" si="8"/>
        <v>5</v>
      </c>
      <c r="C236" s="133" t="s">
        <v>460</v>
      </c>
      <c r="D236" s="136"/>
      <c r="E236" s="136">
        <f t="shared" si="7"/>
        <v>0</v>
      </c>
      <c r="F236" s="136">
        <v>0</v>
      </c>
      <c r="G236" s="135"/>
    </row>
    <row r="237" spans="1:7" ht="18" customHeight="1">
      <c r="A237" s="132" t="s">
        <v>461</v>
      </c>
      <c r="B237" s="130">
        <f t="shared" si="8"/>
        <v>7</v>
      </c>
      <c r="C237" s="133" t="s">
        <v>104</v>
      </c>
      <c r="D237" s="136"/>
      <c r="E237" s="136">
        <f t="shared" si="7"/>
        <v>0</v>
      </c>
      <c r="F237" s="136">
        <v>0</v>
      </c>
      <c r="G237" s="135"/>
    </row>
    <row r="238" spans="1:7" ht="18" customHeight="1">
      <c r="A238" s="132" t="s">
        <v>462</v>
      </c>
      <c r="B238" s="130">
        <f t="shared" si="8"/>
        <v>7</v>
      </c>
      <c r="C238" s="133" t="s">
        <v>106</v>
      </c>
      <c r="D238" s="136"/>
      <c r="E238" s="136">
        <f t="shared" si="7"/>
        <v>0</v>
      </c>
      <c r="F238" s="136">
        <v>0</v>
      </c>
      <c r="G238" s="135"/>
    </row>
    <row r="239" spans="1:7" ht="18" customHeight="1">
      <c r="A239" s="132" t="s">
        <v>463</v>
      </c>
      <c r="B239" s="130">
        <f t="shared" si="8"/>
        <v>7</v>
      </c>
      <c r="C239" s="133" t="s">
        <v>108</v>
      </c>
      <c r="D239" s="136"/>
      <c r="E239" s="136">
        <f t="shared" si="7"/>
        <v>0</v>
      </c>
      <c r="F239" s="136">
        <v>0</v>
      </c>
      <c r="G239" s="135"/>
    </row>
    <row r="240" spans="1:7" ht="18" customHeight="1">
      <c r="A240" s="132" t="s">
        <v>464</v>
      </c>
      <c r="B240" s="130">
        <f t="shared" si="8"/>
        <v>7</v>
      </c>
      <c r="C240" s="133" t="s">
        <v>364</v>
      </c>
      <c r="D240" s="136"/>
      <c r="E240" s="136">
        <f t="shared" si="7"/>
        <v>0</v>
      </c>
      <c r="F240" s="136">
        <v>0</v>
      </c>
      <c r="G240" s="135"/>
    </row>
    <row r="241" spans="1:7" ht="18" customHeight="1">
      <c r="A241" s="132" t="s">
        <v>465</v>
      </c>
      <c r="B241" s="130">
        <f t="shared" si="8"/>
        <v>7</v>
      </c>
      <c r="C241" s="133" t="s">
        <v>122</v>
      </c>
      <c r="D241" s="136"/>
      <c r="E241" s="136">
        <f t="shared" si="7"/>
        <v>0</v>
      </c>
      <c r="F241" s="136">
        <v>0</v>
      </c>
      <c r="G241" s="135"/>
    </row>
    <row r="242" spans="1:7" ht="18" customHeight="1">
      <c r="A242" s="132" t="s">
        <v>466</v>
      </c>
      <c r="B242" s="130">
        <f t="shared" si="8"/>
        <v>7</v>
      </c>
      <c r="C242" s="133" t="s">
        <v>467</v>
      </c>
      <c r="D242" s="136"/>
      <c r="E242" s="136">
        <f t="shared" si="7"/>
        <v>0</v>
      </c>
      <c r="F242" s="136">
        <v>0</v>
      </c>
      <c r="G242" s="135"/>
    </row>
    <row r="243" spans="1:7" ht="18" customHeight="1">
      <c r="A243" s="132" t="s">
        <v>468</v>
      </c>
      <c r="B243" s="130">
        <f t="shared" si="8"/>
        <v>5</v>
      </c>
      <c r="C243" s="133" t="s">
        <v>469</v>
      </c>
      <c r="D243" s="136"/>
      <c r="E243" s="136">
        <f t="shared" si="7"/>
        <v>0</v>
      </c>
      <c r="F243" s="136">
        <v>0</v>
      </c>
      <c r="G243" s="135"/>
    </row>
    <row r="244" spans="1:7" ht="18" customHeight="1">
      <c r="A244" s="132" t="s">
        <v>470</v>
      </c>
      <c r="B244" s="130">
        <f t="shared" si="8"/>
        <v>7</v>
      </c>
      <c r="C244" s="133" t="s">
        <v>471</v>
      </c>
      <c r="D244" s="136"/>
      <c r="E244" s="136">
        <f t="shared" si="7"/>
        <v>0</v>
      </c>
      <c r="F244" s="136">
        <v>0</v>
      </c>
      <c r="G244" s="135"/>
    </row>
    <row r="245" spans="1:7" ht="18" customHeight="1">
      <c r="A245" s="132" t="s">
        <v>472</v>
      </c>
      <c r="B245" s="130">
        <f t="shared" si="8"/>
        <v>7</v>
      </c>
      <c r="C245" s="133" t="s">
        <v>473</v>
      </c>
      <c r="D245" s="136"/>
      <c r="E245" s="136">
        <f t="shared" si="7"/>
        <v>0</v>
      </c>
      <c r="F245" s="136">
        <v>0</v>
      </c>
      <c r="G245" s="135"/>
    </row>
    <row r="246" spans="1:7" ht="18" customHeight="1">
      <c r="A246" s="132" t="s">
        <v>474</v>
      </c>
      <c r="B246" s="130">
        <f t="shared" si="8"/>
        <v>5</v>
      </c>
      <c r="C246" s="133" t="s">
        <v>475</v>
      </c>
      <c r="D246" s="136"/>
      <c r="E246" s="136">
        <f t="shared" si="7"/>
        <v>0</v>
      </c>
      <c r="F246" s="136">
        <v>0</v>
      </c>
      <c r="G246" s="135"/>
    </row>
    <row r="247" spans="1:7" ht="18" customHeight="1">
      <c r="A247" s="132" t="s">
        <v>476</v>
      </c>
      <c r="B247" s="130">
        <f t="shared" si="8"/>
        <v>7</v>
      </c>
      <c r="C247" s="133" t="s">
        <v>477</v>
      </c>
      <c r="D247" s="136"/>
      <c r="E247" s="136">
        <f t="shared" si="7"/>
        <v>0</v>
      </c>
      <c r="F247" s="136">
        <v>0</v>
      </c>
      <c r="G247" s="135"/>
    </row>
    <row r="248" spans="1:7" ht="18" customHeight="1">
      <c r="A248" s="132" t="s">
        <v>478</v>
      </c>
      <c r="B248" s="130">
        <f t="shared" si="8"/>
        <v>7</v>
      </c>
      <c r="C248" s="133" t="s">
        <v>479</v>
      </c>
      <c r="D248" s="136"/>
      <c r="E248" s="136">
        <f t="shared" si="7"/>
        <v>0</v>
      </c>
      <c r="F248" s="136">
        <v>0</v>
      </c>
      <c r="G248" s="135"/>
    </row>
    <row r="249" spans="1:7" ht="18" customHeight="1">
      <c r="A249" s="132" t="s">
        <v>480</v>
      </c>
      <c r="B249" s="130">
        <f t="shared" si="8"/>
        <v>5</v>
      </c>
      <c r="C249" s="133" t="s">
        <v>481</v>
      </c>
      <c r="D249" s="136"/>
      <c r="E249" s="136">
        <f t="shared" si="7"/>
        <v>0</v>
      </c>
      <c r="F249" s="136">
        <v>0</v>
      </c>
      <c r="G249" s="135"/>
    </row>
    <row r="250" spans="1:7" ht="18" customHeight="1">
      <c r="A250" s="132" t="s">
        <v>482</v>
      </c>
      <c r="B250" s="130">
        <f t="shared" si="8"/>
        <v>7</v>
      </c>
      <c r="C250" s="133" t="s">
        <v>483</v>
      </c>
      <c r="D250" s="136"/>
      <c r="E250" s="136">
        <f t="shared" si="7"/>
        <v>0</v>
      </c>
      <c r="F250" s="136">
        <v>0</v>
      </c>
      <c r="G250" s="135"/>
    </row>
    <row r="251" spans="1:7" ht="18" customHeight="1">
      <c r="A251" s="132" t="s">
        <v>484</v>
      </c>
      <c r="B251" s="130">
        <f t="shared" si="8"/>
        <v>7</v>
      </c>
      <c r="C251" s="133" t="s">
        <v>485</v>
      </c>
      <c r="D251" s="136"/>
      <c r="E251" s="136">
        <f t="shared" si="7"/>
        <v>0</v>
      </c>
      <c r="F251" s="136">
        <v>0</v>
      </c>
      <c r="G251" s="135"/>
    </row>
    <row r="252" spans="1:7" ht="18" customHeight="1">
      <c r="A252" s="132" t="s">
        <v>486</v>
      </c>
      <c r="B252" s="130">
        <f t="shared" si="8"/>
        <v>7</v>
      </c>
      <c r="C252" s="133" t="s">
        <v>487</v>
      </c>
      <c r="D252" s="136"/>
      <c r="E252" s="136">
        <f t="shared" si="7"/>
        <v>0</v>
      </c>
      <c r="F252" s="136">
        <v>0</v>
      </c>
      <c r="G252" s="135"/>
    </row>
    <row r="253" spans="1:7" ht="18" customHeight="1">
      <c r="A253" s="132" t="s">
        <v>488</v>
      </c>
      <c r="B253" s="130">
        <f t="shared" si="8"/>
        <v>7</v>
      </c>
      <c r="C253" s="133" t="s">
        <v>489</v>
      </c>
      <c r="D253" s="136"/>
      <c r="E253" s="136">
        <f t="shared" si="7"/>
        <v>0</v>
      </c>
      <c r="F253" s="136">
        <v>0</v>
      </c>
      <c r="G253" s="135"/>
    </row>
    <row r="254" spans="1:7" ht="18" customHeight="1">
      <c r="A254" s="132" t="s">
        <v>490</v>
      </c>
      <c r="B254" s="130">
        <f t="shared" si="8"/>
        <v>7</v>
      </c>
      <c r="C254" s="133" t="s">
        <v>491</v>
      </c>
      <c r="D254" s="136"/>
      <c r="E254" s="136">
        <f t="shared" si="7"/>
        <v>0</v>
      </c>
      <c r="F254" s="136">
        <v>0</v>
      </c>
      <c r="G254" s="135"/>
    </row>
    <row r="255" spans="1:7" ht="18" customHeight="1">
      <c r="A255" s="132" t="s">
        <v>492</v>
      </c>
      <c r="B255" s="130">
        <f t="shared" si="8"/>
        <v>5</v>
      </c>
      <c r="C255" s="133" t="s">
        <v>493</v>
      </c>
      <c r="D255" s="136"/>
      <c r="E255" s="136">
        <f t="shared" si="7"/>
        <v>0</v>
      </c>
      <c r="F255" s="136">
        <v>0</v>
      </c>
      <c r="G255" s="135"/>
    </row>
    <row r="256" spans="1:7" ht="18" customHeight="1">
      <c r="A256" s="132" t="s">
        <v>494</v>
      </c>
      <c r="B256" s="130">
        <f t="shared" si="8"/>
        <v>7</v>
      </c>
      <c r="C256" s="133" t="s">
        <v>495</v>
      </c>
      <c r="D256" s="136"/>
      <c r="E256" s="136">
        <f t="shared" si="7"/>
        <v>0</v>
      </c>
      <c r="F256" s="136">
        <v>0</v>
      </c>
      <c r="G256" s="135"/>
    </row>
    <row r="257" spans="1:7" ht="18" customHeight="1">
      <c r="A257" s="132" t="s">
        <v>496</v>
      </c>
      <c r="B257" s="130">
        <f t="shared" si="8"/>
        <v>7</v>
      </c>
      <c r="C257" s="133" t="s">
        <v>497</v>
      </c>
      <c r="D257" s="136"/>
      <c r="E257" s="136">
        <f t="shared" si="7"/>
        <v>0</v>
      </c>
      <c r="F257" s="136">
        <v>0</v>
      </c>
      <c r="G257" s="135"/>
    </row>
    <row r="258" spans="1:7" ht="18" customHeight="1">
      <c r="A258" s="132" t="s">
        <v>498</v>
      </c>
      <c r="B258" s="130">
        <f t="shared" si="8"/>
        <v>7</v>
      </c>
      <c r="C258" s="133" t="s">
        <v>499</v>
      </c>
      <c r="D258" s="136"/>
      <c r="E258" s="136">
        <f t="shared" si="7"/>
        <v>0</v>
      </c>
      <c r="F258" s="136">
        <v>0</v>
      </c>
      <c r="G258" s="135"/>
    </row>
    <row r="259" spans="1:7" ht="18" customHeight="1">
      <c r="A259" s="132" t="s">
        <v>500</v>
      </c>
      <c r="B259" s="130">
        <f t="shared" si="8"/>
        <v>7</v>
      </c>
      <c r="C259" s="133" t="s">
        <v>501</v>
      </c>
      <c r="D259" s="136"/>
      <c r="E259" s="136">
        <f t="shared" si="7"/>
        <v>0</v>
      </c>
      <c r="F259" s="136">
        <v>0</v>
      </c>
      <c r="G259" s="135"/>
    </row>
    <row r="260" spans="1:7" ht="18" customHeight="1">
      <c r="A260" s="132" t="s">
        <v>502</v>
      </c>
      <c r="B260" s="130">
        <f t="shared" si="8"/>
        <v>5</v>
      </c>
      <c r="C260" s="133" t="s">
        <v>503</v>
      </c>
      <c r="D260" s="136"/>
      <c r="E260" s="136">
        <f t="shared" si="7"/>
        <v>0</v>
      </c>
      <c r="F260" s="136">
        <v>0</v>
      </c>
      <c r="G260" s="135"/>
    </row>
    <row r="261" spans="1:7" ht="18" customHeight="1">
      <c r="A261" s="132" t="s">
        <v>504</v>
      </c>
      <c r="B261" s="130">
        <f t="shared" si="8"/>
        <v>7</v>
      </c>
      <c r="C261" s="133" t="s">
        <v>505</v>
      </c>
      <c r="D261" s="136"/>
      <c r="E261" s="136">
        <f t="shared" si="7"/>
        <v>0</v>
      </c>
      <c r="F261" s="136">
        <v>0</v>
      </c>
      <c r="G261" s="135"/>
    </row>
    <row r="262" spans="1:7" ht="18" customHeight="1">
      <c r="A262" s="132" t="s">
        <v>506</v>
      </c>
      <c r="B262" s="130">
        <f t="shared" si="8"/>
        <v>5</v>
      </c>
      <c r="C262" s="133" t="s">
        <v>507</v>
      </c>
      <c r="D262" s="136"/>
      <c r="E262" s="136">
        <f aca="true" t="shared" si="9" ref="E262:E325">F262-D262</f>
        <v>0</v>
      </c>
      <c r="F262" s="136">
        <v>0</v>
      </c>
      <c r="G262" s="135"/>
    </row>
    <row r="263" spans="1:7" ht="18" customHeight="1">
      <c r="A263" s="132" t="s">
        <v>508</v>
      </c>
      <c r="B263" s="130">
        <f aca="true" t="shared" si="10" ref="B263:B326">LEN(A263)</f>
        <v>7</v>
      </c>
      <c r="C263" s="133" t="s">
        <v>509</v>
      </c>
      <c r="D263" s="136"/>
      <c r="E263" s="136">
        <f t="shared" si="9"/>
        <v>0</v>
      </c>
      <c r="F263" s="136">
        <v>0</v>
      </c>
      <c r="G263" s="135"/>
    </row>
    <row r="264" spans="1:7" ht="18" customHeight="1">
      <c r="A264" s="132" t="s">
        <v>510</v>
      </c>
      <c r="B264" s="130">
        <f t="shared" si="10"/>
        <v>7</v>
      </c>
      <c r="C264" s="133" t="s">
        <v>511</v>
      </c>
      <c r="D264" s="136"/>
      <c r="E264" s="136">
        <f t="shared" si="9"/>
        <v>0</v>
      </c>
      <c r="F264" s="136">
        <v>0</v>
      </c>
      <c r="G264" s="135"/>
    </row>
    <row r="265" spans="1:7" ht="18" customHeight="1">
      <c r="A265" s="132" t="s">
        <v>512</v>
      </c>
      <c r="B265" s="130">
        <f t="shared" si="10"/>
        <v>7</v>
      </c>
      <c r="C265" s="133" t="s">
        <v>513</v>
      </c>
      <c r="D265" s="136"/>
      <c r="E265" s="136">
        <f t="shared" si="9"/>
        <v>0</v>
      </c>
      <c r="F265" s="136">
        <v>0</v>
      </c>
      <c r="G265" s="135"/>
    </row>
    <row r="266" spans="1:7" ht="18" customHeight="1">
      <c r="A266" s="132" t="s">
        <v>514</v>
      </c>
      <c r="B266" s="130">
        <f t="shared" si="10"/>
        <v>7</v>
      </c>
      <c r="C266" s="133" t="s">
        <v>515</v>
      </c>
      <c r="D266" s="136"/>
      <c r="E266" s="136">
        <f t="shared" si="9"/>
        <v>0</v>
      </c>
      <c r="F266" s="136">
        <v>0</v>
      </c>
      <c r="G266" s="135"/>
    </row>
    <row r="267" spans="1:7" ht="18" customHeight="1">
      <c r="A267" s="132" t="s">
        <v>516</v>
      </c>
      <c r="B267" s="130">
        <f t="shared" si="10"/>
        <v>5</v>
      </c>
      <c r="C267" s="133" t="s">
        <v>517</v>
      </c>
      <c r="D267" s="136"/>
      <c r="E267" s="136">
        <f t="shared" si="9"/>
        <v>0</v>
      </c>
      <c r="F267" s="136">
        <v>0</v>
      </c>
      <c r="G267" s="135"/>
    </row>
    <row r="268" spans="1:7" ht="18" customHeight="1">
      <c r="A268" s="132" t="s">
        <v>518</v>
      </c>
      <c r="B268" s="130">
        <f t="shared" si="10"/>
        <v>7</v>
      </c>
      <c r="C268" s="133" t="s">
        <v>104</v>
      </c>
      <c r="D268" s="136"/>
      <c r="E268" s="136">
        <f t="shared" si="9"/>
        <v>0</v>
      </c>
      <c r="F268" s="136">
        <v>0</v>
      </c>
      <c r="G268" s="135"/>
    </row>
    <row r="269" spans="1:7" ht="18" customHeight="1">
      <c r="A269" s="132" t="s">
        <v>519</v>
      </c>
      <c r="B269" s="130">
        <f t="shared" si="10"/>
        <v>7</v>
      </c>
      <c r="C269" s="133" t="s">
        <v>106</v>
      </c>
      <c r="D269" s="136"/>
      <c r="E269" s="136">
        <f t="shared" si="9"/>
        <v>0</v>
      </c>
      <c r="F269" s="136">
        <v>0</v>
      </c>
      <c r="G269" s="135"/>
    </row>
    <row r="270" spans="1:7" ht="18" customHeight="1">
      <c r="A270" s="132" t="s">
        <v>520</v>
      </c>
      <c r="B270" s="130">
        <f t="shared" si="10"/>
        <v>7</v>
      </c>
      <c r="C270" s="133" t="s">
        <v>108</v>
      </c>
      <c r="D270" s="136"/>
      <c r="E270" s="136">
        <f t="shared" si="9"/>
        <v>0</v>
      </c>
      <c r="F270" s="136">
        <v>0</v>
      </c>
      <c r="G270" s="135"/>
    </row>
    <row r="271" spans="1:7" ht="18" customHeight="1">
      <c r="A271" s="132" t="s">
        <v>521</v>
      </c>
      <c r="B271" s="130">
        <f t="shared" si="10"/>
        <v>7</v>
      </c>
      <c r="C271" s="133" t="s">
        <v>122</v>
      </c>
      <c r="D271" s="136"/>
      <c r="E271" s="136">
        <f t="shared" si="9"/>
        <v>0</v>
      </c>
      <c r="F271" s="136">
        <v>0</v>
      </c>
      <c r="G271" s="135"/>
    </row>
    <row r="272" spans="1:7" ht="18" customHeight="1">
      <c r="A272" s="132" t="s">
        <v>522</v>
      </c>
      <c r="B272" s="130">
        <f t="shared" si="10"/>
        <v>7</v>
      </c>
      <c r="C272" s="133" t="s">
        <v>523</v>
      </c>
      <c r="D272" s="136"/>
      <c r="E272" s="136">
        <f t="shared" si="9"/>
        <v>0</v>
      </c>
      <c r="F272" s="136">
        <v>0</v>
      </c>
      <c r="G272" s="135"/>
    </row>
    <row r="273" spans="1:7" ht="18" customHeight="1">
      <c r="A273" s="132" t="s">
        <v>524</v>
      </c>
      <c r="B273" s="130">
        <f t="shared" si="10"/>
        <v>5</v>
      </c>
      <c r="C273" s="133" t="s">
        <v>525</v>
      </c>
      <c r="D273" s="136"/>
      <c r="E273" s="136">
        <f t="shared" si="9"/>
        <v>0</v>
      </c>
      <c r="F273" s="136">
        <v>0</v>
      </c>
      <c r="G273" s="135"/>
    </row>
    <row r="274" spans="1:7" ht="18" customHeight="1">
      <c r="A274" s="132" t="s">
        <v>526</v>
      </c>
      <c r="B274" s="130">
        <f t="shared" si="10"/>
        <v>7</v>
      </c>
      <c r="C274" s="133" t="s">
        <v>527</v>
      </c>
      <c r="D274" s="136"/>
      <c r="E274" s="136">
        <f t="shared" si="9"/>
        <v>0</v>
      </c>
      <c r="F274" s="136">
        <v>0</v>
      </c>
      <c r="G274" s="135"/>
    </row>
    <row r="275" spans="1:7" ht="18" customHeight="1">
      <c r="A275" s="129" t="s">
        <v>528</v>
      </c>
      <c r="B275" s="130">
        <f t="shared" si="10"/>
        <v>3</v>
      </c>
      <c r="C275" s="126" t="s">
        <v>529</v>
      </c>
      <c r="D275" s="137">
        <v>3080000</v>
      </c>
      <c r="E275" s="137">
        <f t="shared" si="9"/>
        <v>756203</v>
      </c>
      <c r="F275" s="137">
        <v>3836203</v>
      </c>
      <c r="G275" s="139">
        <f>E275/D275</f>
        <v>0.24552045454545454</v>
      </c>
    </row>
    <row r="276" spans="1:7" ht="18" customHeight="1">
      <c r="A276" s="132" t="s">
        <v>530</v>
      </c>
      <c r="B276" s="130">
        <f t="shared" si="10"/>
        <v>5</v>
      </c>
      <c r="C276" s="133" t="s">
        <v>531</v>
      </c>
      <c r="D276" s="136"/>
      <c r="E276" s="136">
        <f t="shared" si="9"/>
        <v>0</v>
      </c>
      <c r="F276" s="136">
        <v>0</v>
      </c>
      <c r="G276" s="135"/>
    </row>
    <row r="277" spans="1:7" ht="18" customHeight="1">
      <c r="A277" s="132" t="s">
        <v>532</v>
      </c>
      <c r="B277" s="130">
        <f t="shared" si="10"/>
        <v>7</v>
      </c>
      <c r="C277" s="133" t="s">
        <v>533</v>
      </c>
      <c r="D277" s="136"/>
      <c r="E277" s="136">
        <f t="shared" si="9"/>
        <v>0</v>
      </c>
      <c r="F277" s="136">
        <v>0</v>
      </c>
      <c r="G277" s="135"/>
    </row>
    <row r="278" spans="1:7" ht="18" customHeight="1">
      <c r="A278" s="132" t="s">
        <v>534</v>
      </c>
      <c r="B278" s="130">
        <f t="shared" si="10"/>
        <v>7</v>
      </c>
      <c r="C278" s="133" t="s">
        <v>535</v>
      </c>
      <c r="D278" s="136"/>
      <c r="E278" s="136">
        <f t="shared" si="9"/>
        <v>0</v>
      </c>
      <c r="F278" s="136">
        <v>0</v>
      </c>
      <c r="G278" s="135"/>
    </row>
    <row r="279" spans="1:7" ht="18" customHeight="1">
      <c r="A279" s="132" t="s">
        <v>536</v>
      </c>
      <c r="B279" s="130">
        <f t="shared" si="10"/>
        <v>7</v>
      </c>
      <c r="C279" s="133" t="s">
        <v>537</v>
      </c>
      <c r="D279" s="136"/>
      <c r="E279" s="136">
        <f t="shared" si="9"/>
        <v>0</v>
      </c>
      <c r="F279" s="136">
        <v>0</v>
      </c>
      <c r="G279" s="135"/>
    </row>
    <row r="280" spans="1:7" ht="18" customHeight="1">
      <c r="A280" s="132" t="s">
        <v>538</v>
      </c>
      <c r="B280" s="130">
        <f t="shared" si="10"/>
        <v>5</v>
      </c>
      <c r="C280" s="133" t="s">
        <v>539</v>
      </c>
      <c r="D280" s="136"/>
      <c r="E280" s="136">
        <f t="shared" si="9"/>
        <v>0</v>
      </c>
      <c r="F280" s="136">
        <v>0</v>
      </c>
      <c r="G280" s="135"/>
    </row>
    <row r="281" spans="1:7" ht="18" customHeight="1">
      <c r="A281" s="132" t="s">
        <v>540</v>
      </c>
      <c r="B281" s="130">
        <f t="shared" si="10"/>
        <v>7</v>
      </c>
      <c r="C281" s="133" t="s">
        <v>541</v>
      </c>
      <c r="D281" s="136"/>
      <c r="E281" s="136">
        <f t="shared" si="9"/>
        <v>0</v>
      </c>
      <c r="F281" s="136">
        <v>0</v>
      </c>
      <c r="G281" s="135"/>
    </row>
    <row r="282" spans="1:7" ht="18" customHeight="1">
      <c r="A282" s="132" t="s">
        <v>542</v>
      </c>
      <c r="B282" s="130">
        <f t="shared" si="10"/>
        <v>5</v>
      </c>
      <c r="C282" s="133" t="s">
        <v>543</v>
      </c>
      <c r="D282" s="136"/>
      <c r="E282" s="136">
        <f t="shared" si="9"/>
        <v>0</v>
      </c>
      <c r="F282" s="136">
        <v>0</v>
      </c>
      <c r="G282" s="135"/>
    </row>
    <row r="283" spans="1:7" ht="18" customHeight="1">
      <c r="A283" s="132" t="s">
        <v>544</v>
      </c>
      <c r="B283" s="130">
        <f t="shared" si="10"/>
        <v>7</v>
      </c>
      <c r="C283" s="133" t="s">
        <v>545</v>
      </c>
      <c r="D283" s="136"/>
      <c r="E283" s="136">
        <f t="shared" si="9"/>
        <v>0</v>
      </c>
      <c r="F283" s="136">
        <v>0</v>
      </c>
      <c r="G283" s="135"/>
    </row>
    <row r="284" spans="1:7" ht="18" customHeight="1">
      <c r="A284" s="132" t="s">
        <v>546</v>
      </c>
      <c r="B284" s="130">
        <f t="shared" si="10"/>
        <v>5</v>
      </c>
      <c r="C284" s="133" t="s">
        <v>547</v>
      </c>
      <c r="D284" s="136">
        <v>3080000</v>
      </c>
      <c r="E284" s="136">
        <f t="shared" si="9"/>
        <v>756203</v>
      </c>
      <c r="F284" s="136">
        <v>3836203</v>
      </c>
      <c r="G284" s="135">
        <f>E284/D284</f>
        <v>0.24552045454545454</v>
      </c>
    </row>
    <row r="285" spans="1:7" ht="18" customHeight="1">
      <c r="A285" s="132" t="s">
        <v>548</v>
      </c>
      <c r="B285" s="130">
        <f t="shared" si="10"/>
        <v>7</v>
      </c>
      <c r="C285" s="133" t="s">
        <v>549</v>
      </c>
      <c r="D285" s="136"/>
      <c r="E285" s="136">
        <f t="shared" si="9"/>
        <v>0</v>
      </c>
      <c r="F285" s="136">
        <v>0</v>
      </c>
      <c r="G285" s="135"/>
    </row>
    <row r="286" spans="1:7" ht="18" customHeight="1">
      <c r="A286" s="132" t="s">
        <v>550</v>
      </c>
      <c r="B286" s="130">
        <f t="shared" si="10"/>
        <v>7</v>
      </c>
      <c r="C286" s="133" t="s">
        <v>551</v>
      </c>
      <c r="D286" s="136"/>
      <c r="E286" s="136">
        <f t="shared" si="9"/>
        <v>0</v>
      </c>
      <c r="F286" s="136">
        <v>0</v>
      </c>
      <c r="G286" s="135"/>
    </row>
    <row r="287" spans="1:7" ht="18" customHeight="1">
      <c r="A287" s="132" t="s">
        <v>552</v>
      </c>
      <c r="B287" s="130">
        <f t="shared" si="10"/>
        <v>7</v>
      </c>
      <c r="C287" s="133" t="s">
        <v>553</v>
      </c>
      <c r="D287" s="136">
        <v>80000</v>
      </c>
      <c r="E287" s="136">
        <f t="shared" si="9"/>
        <v>0</v>
      </c>
      <c r="F287" s="136">
        <v>80000</v>
      </c>
      <c r="G287" s="135">
        <f>E287/D287</f>
        <v>0</v>
      </c>
    </row>
    <row r="288" spans="1:7" ht="18" customHeight="1">
      <c r="A288" s="132" t="s">
        <v>554</v>
      </c>
      <c r="B288" s="130">
        <f t="shared" si="10"/>
        <v>7</v>
      </c>
      <c r="C288" s="133" t="s">
        <v>555</v>
      </c>
      <c r="D288" s="136"/>
      <c r="E288" s="136">
        <f t="shared" si="9"/>
        <v>0</v>
      </c>
      <c r="F288" s="136">
        <v>0</v>
      </c>
      <c r="G288" s="135"/>
    </row>
    <row r="289" spans="1:7" ht="18" customHeight="1">
      <c r="A289" s="132" t="s">
        <v>556</v>
      </c>
      <c r="B289" s="130">
        <f t="shared" si="10"/>
        <v>7</v>
      </c>
      <c r="C289" s="133" t="s">
        <v>557</v>
      </c>
      <c r="D289" s="136">
        <v>3000000</v>
      </c>
      <c r="E289" s="136">
        <f t="shared" si="9"/>
        <v>756203</v>
      </c>
      <c r="F289" s="136">
        <v>3756203</v>
      </c>
      <c r="G289" s="135">
        <f>E289/D289</f>
        <v>0.2520676666666667</v>
      </c>
    </row>
    <row r="290" spans="1:7" ht="18" customHeight="1">
      <c r="A290" s="132" t="s">
        <v>558</v>
      </c>
      <c r="B290" s="130">
        <f t="shared" si="10"/>
        <v>7</v>
      </c>
      <c r="C290" s="133" t="s">
        <v>559</v>
      </c>
      <c r="D290" s="136"/>
      <c r="E290" s="136">
        <f t="shared" si="9"/>
        <v>0</v>
      </c>
      <c r="F290" s="136">
        <v>0</v>
      </c>
      <c r="G290" s="135"/>
    </row>
    <row r="291" spans="1:7" ht="18" customHeight="1">
      <c r="A291" s="132" t="s">
        <v>560</v>
      </c>
      <c r="B291" s="130">
        <f t="shared" si="10"/>
        <v>7</v>
      </c>
      <c r="C291" s="133" t="s">
        <v>561</v>
      </c>
      <c r="D291" s="136"/>
      <c r="E291" s="136">
        <f t="shared" si="9"/>
        <v>0</v>
      </c>
      <c r="F291" s="136">
        <v>0</v>
      </c>
      <c r="G291" s="135"/>
    </row>
    <row r="292" spans="1:7" ht="18" customHeight="1">
      <c r="A292" s="132" t="s">
        <v>562</v>
      </c>
      <c r="B292" s="130">
        <f t="shared" si="10"/>
        <v>5</v>
      </c>
      <c r="C292" s="133" t="s">
        <v>563</v>
      </c>
      <c r="D292" s="136"/>
      <c r="E292" s="136">
        <f t="shared" si="9"/>
        <v>0</v>
      </c>
      <c r="F292" s="136">
        <v>0</v>
      </c>
      <c r="G292" s="135"/>
    </row>
    <row r="293" spans="1:7" ht="18" customHeight="1">
      <c r="A293" s="132" t="s">
        <v>564</v>
      </c>
      <c r="B293" s="130">
        <f t="shared" si="10"/>
        <v>7</v>
      </c>
      <c r="C293" s="133" t="s">
        <v>565</v>
      </c>
      <c r="D293" s="136"/>
      <c r="E293" s="136">
        <f t="shared" si="9"/>
        <v>0</v>
      </c>
      <c r="F293" s="136">
        <v>0</v>
      </c>
      <c r="G293" s="135"/>
    </row>
    <row r="294" spans="1:7" ht="18" customHeight="1">
      <c r="A294" s="129" t="s">
        <v>566</v>
      </c>
      <c r="B294" s="130">
        <f t="shared" si="10"/>
        <v>3</v>
      </c>
      <c r="C294" s="126" t="s">
        <v>567</v>
      </c>
      <c r="D294" s="137">
        <v>81455159.13</v>
      </c>
      <c r="E294" s="137">
        <f t="shared" si="9"/>
        <v>-65406600.859999985</v>
      </c>
      <c r="F294" s="137">
        <v>16048558.270000007</v>
      </c>
      <c r="G294" s="139">
        <f>E294/D294</f>
        <v>-0.8029767734614944</v>
      </c>
    </row>
    <row r="295" spans="1:7" ht="18" customHeight="1">
      <c r="A295" s="132" t="s">
        <v>568</v>
      </c>
      <c r="B295" s="130">
        <f t="shared" si="10"/>
        <v>5</v>
      </c>
      <c r="C295" s="133" t="s">
        <v>569</v>
      </c>
      <c r="D295" s="136"/>
      <c r="E295" s="136">
        <f t="shared" si="9"/>
        <v>0</v>
      </c>
      <c r="F295" s="136">
        <v>0</v>
      </c>
      <c r="G295" s="135"/>
    </row>
    <row r="296" spans="1:7" ht="18" customHeight="1">
      <c r="A296" s="132" t="s">
        <v>570</v>
      </c>
      <c r="B296" s="130">
        <f t="shared" si="10"/>
        <v>7</v>
      </c>
      <c r="C296" s="133" t="s">
        <v>571</v>
      </c>
      <c r="D296" s="136"/>
      <c r="E296" s="136">
        <f t="shared" si="9"/>
        <v>0</v>
      </c>
      <c r="F296" s="136">
        <v>0</v>
      </c>
      <c r="G296" s="135"/>
    </row>
    <row r="297" spans="1:7" ht="18" customHeight="1">
      <c r="A297" s="132" t="s">
        <v>572</v>
      </c>
      <c r="B297" s="130">
        <f t="shared" si="10"/>
        <v>7</v>
      </c>
      <c r="C297" s="133" t="s">
        <v>573</v>
      </c>
      <c r="D297" s="136"/>
      <c r="E297" s="136">
        <f t="shared" si="9"/>
        <v>0</v>
      </c>
      <c r="F297" s="136">
        <v>0</v>
      </c>
      <c r="G297" s="135"/>
    </row>
    <row r="298" spans="1:7" ht="18" customHeight="1">
      <c r="A298" s="132" t="s">
        <v>574</v>
      </c>
      <c r="B298" s="130">
        <f t="shared" si="10"/>
        <v>5</v>
      </c>
      <c r="C298" s="133" t="s">
        <v>575</v>
      </c>
      <c r="D298" s="136">
        <v>60880411.2</v>
      </c>
      <c r="E298" s="136">
        <f t="shared" si="9"/>
        <v>-57052370.129999995</v>
      </c>
      <c r="F298" s="136">
        <v>3828041.0700000077</v>
      </c>
      <c r="G298" s="135">
        <f>E298/D298</f>
        <v>-0.9371219577110871</v>
      </c>
    </row>
    <row r="299" spans="1:7" ht="18" customHeight="1">
      <c r="A299" s="132" t="s">
        <v>576</v>
      </c>
      <c r="B299" s="130">
        <f t="shared" si="10"/>
        <v>7</v>
      </c>
      <c r="C299" s="133" t="s">
        <v>104</v>
      </c>
      <c r="D299" s="136"/>
      <c r="E299" s="136">
        <f t="shared" si="9"/>
        <v>0</v>
      </c>
      <c r="F299" s="136">
        <v>0</v>
      </c>
      <c r="G299" s="135"/>
    </row>
    <row r="300" spans="1:7" ht="18" customHeight="1">
      <c r="A300" s="132" t="s">
        <v>577</v>
      </c>
      <c r="B300" s="130">
        <f t="shared" si="10"/>
        <v>7</v>
      </c>
      <c r="C300" s="133" t="s">
        <v>106</v>
      </c>
      <c r="D300" s="136">
        <v>60880411.2</v>
      </c>
      <c r="E300" s="136">
        <f t="shared" si="9"/>
        <v>-57052370.129999995</v>
      </c>
      <c r="F300" s="136">
        <v>3828041.0700000077</v>
      </c>
      <c r="G300" s="135">
        <f>E300/D300</f>
        <v>-0.9371219577110871</v>
      </c>
    </row>
    <row r="301" spans="1:7" ht="18" customHeight="1">
      <c r="A301" s="132" t="s">
        <v>578</v>
      </c>
      <c r="B301" s="130">
        <f t="shared" si="10"/>
        <v>7</v>
      </c>
      <c r="C301" s="133" t="s">
        <v>108</v>
      </c>
      <c r="D301" s="136"/>
      <c r="E301" s="136">
        <f t="shared" si="9"/>
        <v>0</v>
      </c>
      <c r="F301" s="136">
        <v>0</v>
      </c>
      <c r="G301" s="135"/>
    </row>
    <row r="302" spans="1:7" ht="18" customHeight="1">
      <c r="A302" s="132" t="s">
        <v>579</v>
      </c>
      <c r="B302" s="130">
        <f t="shared" si="10"/>
        <v>7</v>
      </c>
      <c r="C302" s="133" t="s">
        <v>205</v>
      </c>
      <c r="D302" s="136"/>
      <c r="E302" s="136">
        <f t="shared" si="9"/>
        <v>0</v>
      </c>
      <c r="F302" s="136">
        <v>0</v>
      </c>
      <c r="G302" s="135"/>
    </row>
    <row r="303" spans="1:7" ht="18" customHeight="1">
      <c r="A303" s="132" t="s">
        <v>580</v>
      </c>
      <c r="B303" s="130">
        <f t="shared" si="10"/>
        <v>7</v>
      </c>
      <c r="C303" s="133" t="s">
        <v>581</v>
      </c>
      <c r="D303" s="136"/>
      <c r="E303" s="136">
        <f t="shared" si="9"/>
        <v>0</v>
      </c>
      <c r="F303" s="136">
        <v>0</v>
      </c>
      <c r="G303" s="135"/>
    </row>
    <row r="304" spans="1:7" ht="18" customHeight="1">
      <c r="A304" s="132" t="s">
        <v>582</v>
      </c>
      <c r="B304" s="130">
        <f t="shared" si="10"/>
        <v>7</v>
      </c>
      <c r="C304" s="133" t="s">
        <v>583</v>
      </c>
      <c r="D304" s="136"/>
      <c r="E304" s="136">
        <f t="shared" si="9"/>
        <v>0</v>
      </c>
      <c r="F304" s="136">
        <v>0</v>
      </c>
      <c r="G304" s="135"/>
    </row>
    <row r="305" spans="1:7" ht="18" customHeight="1">
      <c r="A305" s="132" t="s">
        <v>584</v>
      </c>
      <c r="B305" s="130">
        <f t="shared" si="10"/>
        <v>7</v>
      </c>
      <c r="C305" s="133" t="s">
        <v>585</v>
      </c>
      <c r="D305" s="136"/>
      <c r="E305" s="136">
        <f t="shared" si="9"/>
        <v>0</v>
      </c>
      <c r="F305" s="136">
        <v>0</v>
      </c>
      <c r="G305" s="135"/>
    </row>
    <row r="306" spans="1:7" ht="18" customHeight="1">
      <c r="A306" s="132" t="s">
        <v>586</v>
      </c>
      <c r="B306" s="130">
        <f t="shared" si="10"/>
        <v>7</v>
      </c>
      <c r="C306" s="133" t="s">
        <v>587</v>
      </c>
      <c r="D306" s="136"/>
      <c r="E306" s="136">
        <f t="shared" si="9"/>
        <v>0</v>
      </c>
      <c r="F306" s="136">
        <v>0</v>
      </c>
      <c r="G306" s="135"/>
    </row>
    <row r="307" spans="1:7" ht="18" customHeight="1">
      <c r="A307" s="132" t="s">
        <v>588</v>
      </c>
      <c r="B307" s="130">
        <f t="shared" si="10"/>
        <v>7</v>
      </c>
      <c r="C307" s="133" t="s">
        <v>122</v>
      </c>
      <c r="D307" s="136"/>
      <c r="E307" s="136">
        <f t="shared" si="9"/>
        <v>0</v>
      </c>
      <c r="F307" s="136">
        <v>0</v>
      </c>
      <c r="G307" s="135"/>
    </row>
    <row r="308" spans="1:7" ht="18" customHeight="1">
      <c r="A308" s="132" t="s">
        <v>589</v>
      </c>
      <c r="B308" s="130">
        <f t="shared" si="10"/>
        <v>7</v>
      </c>
      <c r="C308" s="133" t="s">
        <v>590</v>
      </c>
      <c r="D308" s="136"/>
      <c r="E308" s="136">
        <f t="shared" si="9"/>
        <v>0</v>
      </c>
      <c r="F308" s="136">
        <v>0</v>
      </c>
      <c r="G308" s="135"/>
    </row>
    <row r="309" spans="1:7" ht="18" customHeight="1">
      <c r="A309" s="132" t="s">
        <v>591</v>
      </c>
      <c r="B309" s="130">
        <f t="shared" si="10"/>
        <v>5</v>
      </c>
      <c r="C309" s="133" t="s">
        <v>592</v>
      </c>
      <c r="D309" s="136"/>
      <c r="E309" s="136">
        <f t="shared" si="9"/>
        <v>0</v>
      </c>
      <c r="F309" s="136">
        <v>0</v>
      </c>
      <c r="G309" s="135"/>
    </row>
    <row r="310" spans="1:7" ht="18" customHeight="1">
      <c r="A310" s="132" t="s">
        <v>593</v>
      </c>
      <c r="B310" s="130">
        <f t="shared" si="10"/>
        <v>7</v>
      </c>
      <c r="C310" s="133" t="s">
        <v>104</v>
      </c>
      <c r="D310" s="136"/>
      <c r="E310" s="136">
        <f t="shared" si="9"/>
        <v>0</v>
      </c>
      <c r="F310" s="136">
        <v>0</v>
      </c>
      <c r="G310" s="135"/>
    </row>
    <row r="311" spans="1:7" ht="18" customHeight="1">
      <c r="A311" s="132" t="s">
        <v>594</v>
      </c>
      <c r="B311" s="130">
        <f t="shared" si="10"/>
        <v>7</v>
      </c>
      <c r="C311" s="133" t="s">
        <v>106</v>
      </c>
      <c r="D311" s="136"/>
      <c r="E311" s="136">
        <f t="shared" si="9"/>
        <v>0</v>
      </c>
      <c r="F311" s="136">
        <v>0</v>
      </c>
      <c r="G311" s="135"/>
    </row>
    <row r="312" spans="1:7" ht="18" customHeight="1">
      <c r="A312" s="132" t="s">
        <v>595</v>
      </c>
      <c r="B312" s="130">
        <f t="shared" si="10"/>
        <v>7</v>
      </c>
      <c r="C312" s="133" t="s">
        <v>108</v>
      </c>
      <c r="D312" s="136"/>
      <c r="E312" s="136">
        <f t="shared" si="9"/>
        <v>0</v>
      </c>
      <c r="F312" s="136">
        <v>0</v>
      </c>
      <c r="G312" s="135"/>
    </row>
    <row r="313" spans="1:7" ht="18" customHeight="1">
      <c r="A313" s="132" t="s">
        <v>596</v>
      </c>
      <c r="B313" s="130">
        <f t="shared" si="10"/>
        <v>7</v>
      </c>
      <c r="C313" s="133" t="s">
        <v>597</v>
      </c>
      <c r="D313" s="136"/>
      <c r="E313" s="136">
        <f t="shared" si="9"/>
        <v>0</v>
      </c>
      <c r="F313" s="136">
        <v>0</v>
      </c>
      <c r="G313" s="135"/>
    </row>
    <row r="314" spans="1:7" ht="18" customHeight="1">
      <c r="A314" s="132" t="s">
        <v>598</v>
      </c>
      <c r="B314" s="130">
        <f t="shared" si="10"/>
        <v>7</v>
      </c>
      <c r="C314" s="133" t="s">
        <v>122</v>
      </c>
      <c r="D314" s="136"/>
      <c r="E314" s="136">
        <f t="shared" si="9"/>
        <v>0</v>
      </c>
      <c r="F314" s="136">
        <v>0</v>
      </c>
      <c r="G314" s="135"/>
    </row>
    <row r="315" spans="1:7" ht="18" customHeight="1">
      <c r="A315" s="132" t="s">
        <v>599</v>
      </c>
      <c r="B315" s="130">
        <f t="shared" si="10"/>
        <v>7</v>
      </c>
      <c r="C315" s="133" t="s">
        <v>600</v>
      </c>
      <c r="D315" s="136"/>
      <c r="E315" s="136">
        <f t="shared" si="9"/>
        <v>0</v>
      </c>
      <c r="F315" s="136">
        <v>0</v>
      </c>
      <c r="G315" s="135"/>
    </row>
    <row r="316" spans="1:7" ht="18" customHeight="1">
      <c r="A316" s="132" t="s">
        <v>601</v>
      </c>
      <c r="B316" s="130">
        <f t="shared" si="10"/>
        <v>5</v>
      </c>
      <c r="C316" s="133" t="s">
        <v>602</v>
      </c>
      <c r="D316" s="136">
        <v>2009570.45</v>
      </c>
      <c r="E316" s="136">
        <f t="shared" si="9"/>
        <v>-1355270.8299999998</v>
      </c>
      <c r="F316" s="136">
        <v>654299.6200000001</v>
      </c>
      <c r="G316" s="135">
        <f>E316/D316</f>
        <v>-0.6744082199258055</v>
      </c>
    </row>
    <row r="317" spans="1:7" ht="18" customHeight="1">
      <c r="A317" s="132" t="s">
        <v>603</v>
      </c>
      <c r="B317" s="130">
        <f t="shared" si="10"/>
        <v>7</v>
      </c>
      <c r="C317" s="133" t="s">
        <v>104</v>
      </c>
      <c r="D317" s="136"/>
      <c r="E317" s="136">
        <f t="shared" si="9"/>
        <v>0</v>
      </c>
      <c r="F317" s="136">
        <v>0</v>
      </c>
      <c r="G317" s="135"/>
    </row>
    <row r="318" spans="1:7" ht="18" customHeight="1">
      <c r="A318" s="132" t="s">
        <v>604</v>
      </c>
      <c r="B318" s="130">
        <f t="shared" si="10"/>
        <v>7</v>
      </c>
      <c r="C318" s="133" t="s">
        <v>106</v>
      </c>
      <c r="D318" s="136">
        <v>2009570.45</v>
      </c>
      <c r="E318" s="136">
        <f t="shared" si="9"/>
        <v>-1355270.8299999998</v>
      </c>
      <c r="F318" s="136">
        <v>654299.6200000001</v>
      </c>
      <c r="G318" s="135">
        <f>E318/D318</f>
        <v>-0.6744082199258055</v>
      </c>
    </row>
    <row r="319" spans="1:7" ht="18" customHeight="1">
      <c r="A319" s="132" t="s">
        <v>605</v>
      </c>
      <c r="B319" s="130">
        <f t="shared" si="10"/>
        <v>7</v>
      </c>
      <c r="C319" s="133" t="s">
        <v>108</v>
      </c>
      <c r="D319" s="136"/>
      <c r="E319" s="136">
        <f t="shared" si="9"/>
        <v>0</v>
      </c>
      <c r="F319" s="136">
        <v>0</v>
      </c>
      <c r="G319" s="135"/>
    </row>
    <row r="320" spans="1:7" ht="18" customHeight="1">
      <c r="A320" s="132" t="s">
        <v>606</v>
      </c>
      <c r="B320" s="130">
        <f t="shared" si="10"/>
        <v>7</v>
      </c>
      <c r="C320" s="133" t="s">
        <v>607</v>
      </c>
      <c r="D320" s="136"/>
      <c r="E320" s="136">
        <f t="shared" si="9"/>
        <v>0</v>
      </c>
      <c r="F320" s="136">
        <v>0</v>
      </c>
      <c r="G320" s="135"/>
    </row>
    <row r="321" spans="1:7" ht="18" customHeight="1">
      <c r="A321" s="132" t="s">
        <v>608</v>
      </c>
      <c r="B321" s="130">
        <f t="shared" si="10"/>
        <v>7</v>
      </c>
      <c r="C321" s="133" t="s">
        <v>609</v>
      </c>
      <c r="D321" s="136"/>
      <c r="E321" s="136">
        <f t="shared" si="9"/>
        <v>0</v>
      </c>
      <c r="F321" s="136">
        <v>0</v>
      </c>
      <c r="G321" s="135"/>
    </row>
    <row r="322" spans="1:7" ht="18" customHeight="1">
      <c r="A322" s="132" t="s">
        <v>610</v>
      </c>
      <c r="B322" s="130">
        <f t="shared" si="10"/>
        <v>7</v>
      </c>
      <c r="C322" s="133" t="s">
        <v>122</v>
      </c>
      <c r="D322" s="136"/>
      <c r="E322" s="136">
        <f t="shared" si="9"/>
        <v>0</v>
      </c>
      <c r="F322" s="136">
        <v>0</v>
      </c>
      <c r="G322" s="135"/>
    </row>
    <row r="323" spans="1:7" ht="18" customHeight="1">
      <c r="A323" s="132" t="s">
        <v>611</v>
      </c>
      <c r="B323" s="130">
        <f t="shared" si="10"/>
        <v>7</v>
      </c>
      <c r="C323" s="133" t="s">
        <v>612</v>
      </c>
      <c r="D323" s="136"/>
      <c r="E323" s="136">
        <f t="shared" si="9"/>
        <v>0</v>
      </c>
      <c r="F323" s="136">
        <v>0</v>
      </c>
      <c r="G323" s="135"/>
    </row>
    <row r="324" spans="1:7" ht="18" customHeight="1">
      <c r="A324" s="132" t="s">
        <v>613</v>
      </c>
      <c r="B324" s="130">
        <f t="shared" si="10"/>
        <v>5</v>
      </c>
      <c r="C324" s="133" t="s">
        <v>614</v>
      </c>
      <c r="D324" s="136">
        <v>7196310</v>
      </c>
      <c r="E324" s="136">
        <f t="shared" si="9"/>
        <v>-3498232</v>
      </c>
      <c r="F324" s="136">
        <v>3698078</v>
      </c>
      <c r="G324" s="135">
        <f>E324/D324</f>
        <v>-0.48611468933383917</v>
      </c>
    </row>
    <row r="325" spans="1:7" ht="18" customHeight="1">
      <c r="A325" s="132" t="s">
        <v>615</v>
      </c>
      <c r="B325" s="130">
        <f t="shared" si="10"/>
        <v>7</v>
      </c>
      <c r="C325" s="133" t="s">
        <v>104</v>
      </c>
      <c r="D325" s="136"/>
      <c r="E325" s="136">
        <f t="shared" si="9"/>
        <v>0</v>
      </c>
      <c r="F325" s="136">
        <v>0</v>
      </c>
      <c r="G325" s="135"/>
    </row>
    <row r="326" spans="1:7" ht="18" customHeight="1">
      <c r="A326" s="132" t="s">
        <v>616</v>
      </c>
      <c r="B326" s="130">
        <f t="shared" si="10"/>
        <v>7</v>
      </c>
      <c r="C326" s="133" t="s">
        <v>106</v>
      </c>
      <c r="D326" s="136">
        <v>7196310</v>
      </c>
      <c r="E326" s="136">
        <f aca="true" t="shared" si="11" ref="E326:E389">F326-D326</f>
        <v>-3498232</v>
      </c>
      <c r="F326" s="136">
        <v>3698078</v>
      </c>
      <c r="G326" s="135">
        <f>E326/D326</f>
        <v>-0.48611468933383917</v>
      </c>
    </row>
    <row r="327" spans="1:7" ht="18" customHeight="1">
      <c r="A327" s="132" t="s">
        <v>617</v>
      </c>
      <c r="B327" s="130">
        <f aca="true" t="shared" si="12" ref="B327:B390">LEN(A327)</f>
        <v>7</v>
      </c>
      <c r="C327" s="133" t="s">
        <v>108</v>
      </c>
      <c r="D327" s="136"/>
      <c r="E327" s="136">
        <f t="shared" si="11"/>
        <v>0</v>
      </c>
      <c r="F327" s="136">
        <v>0</v>
      </c>
      <c r="G327" s="135"/>
    </row>
    <row r="328" spans="1:7" ht="18" customHeight="1">
      <c r="A328" s="132" t="s">
        <v>618</v>
      </c>
      <c r="B328" s="130">
        <f t="shared" si="12"/>
        <v>7</v>
      </c>
      <c r="C328" s="133" t="s">
        <v>619</v>
      </c>
      <c r="D328" s="136"/>
      <c r="E328" s="136">
        <f t="shared" si="11"/>
        <v>0</v>
      </c>
      <c r="F328" s="136">
        <v>0</v>
      </c>
      <c r="G328" s="135"/>
    </row>
    <row r="329" spans="1:7" ht="18" customHeight="1">
      <c r="A329" s="132" t="s">
        <v>620</v>
      </c>
      <c r="B329" s="130">
        <f t="shared" si="12"/>
        <v>7</v>
      </c>
      <c r="C329" s="133" t="s">
        <v>621</v>
      </c>
      <c r="D329" s="136"/>
      <c r="E329" s="136">
        <f t="shared" si="11"/>
        <v>0</v>
      </c>
      <c r="F329" s="136">
        <v>0</v>
      </c>
      <c r="G329" s="135"/>
    </row>
    <row r="330" spans="1:7" ht="18" customHeight="1">
      <c r="A330" s="132" t="s">
        <v>622</v>
      </c>
      <c r="B330" s="130">
        <f t="shared" si="12"/>
        <v>7</v>
      </c>
      <c r="C330" s="133" t="s">
        <v>623</v>
      </c>
      <c r="D330" s="136"/>
      <c r="E330" s="136">
        <f t="shared" si="11"/>
        <v>0</v>
      </c>
      <c r="F330" s="136">
        <v>0</v>
      </c>
      <c r="G330" s="135"/>
    </row>
    <row r="331" spans="1:7" ht="18" customHeight="1">
      <c r="A331" s="132" t="s">
        <v>624</v>
      </c>
      <c r="B331" s="130">
        <f t="shared" si="12"/>
        <v>7</v>
      </c>
      <c r="C331" s="133" t="s">
        <v>122</v>
      </c>
      <c r="D331" s="136"/>
      <c r="E331" s="136">
        <f t="shared" si="11"/>
        <v>0</v>
      </c>
      <c r="F331" s="136">
        <v>0</v>
      </c>
      <c r="G331" s="135"/>
    </row>
    <row r="332" spans="1:7" ht="18" customHeight="1">
      <c r="A332" s="132" t="s">
        <v>625</v>
      </c>
      <c r="B332" s="130">
        <f t="shared" si="12"/>
        <v>7</v>
      </c>
      <c r="C332" s="133" t="s">
        <v>626</v>
      </c>
      <c r="D332" s="136"/>
      <c r="E332" s="136">
        <f t="shared" si="11"/>
        <v>0</v>
      </c>
      <c r="F332" s="136">
        <v>0</v>
      </c>
      <c r="G332" s="135"/>
    </row>
    <row r="333" spans="1:7" ht="18" customHeight="1">
      <c r="A333" s="132" t="s">
        <v>627</v>
      </c>
      <c r="B333" s="130">
        <f t="shared" si="12"/>
        <v>5</v>
      </c>
      <c r="C333" s="133" t="s">
        <v>628</v>
      </c>
      <c r="D333" s="136">
        <v>6115567.48</v>
      </c>
      <c r="E333" s="136">
        <f t="shared" si="11"/>
        <v>670572.0999999996</v>
      </c>
      <c r="F333" s="136">
        <v>6786139.58</v>
      </c>
      <c r="G333" s="135">
        <f>E333/D333</f>
        <v>0.10965002057339732</v>
      </c>
    </row>
    <row r="334" spans="1:7" ht="18" customHeight="1">
      <c r="A334" s="132" t="s">
        <v>629</v>
      </c>
      <c r="B334" s="130">
        <f t="shared" si="12"/>
        <v>7</v>
      </c>
      <c r="C334" s="133" t="s">
        <v>104</v>
      </c>
      <c r="D334" s="136">
        <v>5347231.15</v>
      </c>
      <c r="E334" s="136">
        <f t="shared" si="11"/>
        <v>-1589151.0700000003</v>
      </c>
      <c r="F334" s="136">
        <v>3758080.08</v>
      </c>
      <c r="G334" s="135">
        <f>E334/D334</f>
        <v>-0.2971913922217483</v>
      </c>
    </row>
    <row r="335" spans="1:7" ht="18" customHeight="1">
      <c r="A335" s="132" t="s">
        <v>630</v>
      </c>
      <c r="B335" s="130">
        <f t="shared" si="12"/>
        <v>7</v>
      </c>
      <c r="C335" s="133" t="s">
        <v>106</v>
      </c>
      <c r="D335" s="136"/>
      <c r="E335" s="136">
        <f t="shared" si="11"/>
        <v>650000</v>
      </c>
      <c r="F335" s="136">
        <v>650000</v>
      </c>
      <c r="G335" s="135"/>
    </row>
    <row r="336" spans="1:7" ht="18" customHeight="1">
      <c r="A336" s="132" t="s">
        <v>631</v>
      </c>
      <c r="B336" s="130">
        <f t="shared" si="12"/>
        <v>7</v>
      </c>
      <c r="C336" s="133" t="s">
        <v>108</v>
      </c>
      <c r="D336" s="136"/>
      <c r="E336" s="136">
        <f t="shared" si="11"/>
        <v>0</v>
      </c>
      <c r="F336" s="136">
        <v>0</v>
      </c>
      <c r="G336" s="135"/>
    </row>
    <row r="337" spans="1:7" ht="18" customHeight="1">
      <c r="A337" s="132" t="s">
        <v>632</v>
      </c>
      <c r="B337" s="130">
        <f t="shared" si="12"/>
        <v>7</v>
      </c>
      <c r="C337" s="133" t="s">
        <v>633</v>
      </c>
      <c r="D337" s="136">
        <v>50000</v>
      </c>
      <c r="E337" s="136">
        <f t="shared" si="11"/>
        <v>59950</v>
      </c>
      <c r="F337" s="136">
        <v>109950</v>
      </c>
      <c r="G337" s="135">
        <f>E337/D337</f>
        <v>1.199</v>
      </c>
    </row>
    <row r="338" spans="1:7" ht="18" customHeight="1">
      <c r="A338" s="132" t="s">
        <v>634</v>
      </c>
      <c r="B338" s="130">
        <f t="shared" si="12"/>
        <v>7</v>
      </c>
      <c r="C338" s="133" t="s">
        <v>635</v>
      </c>
      <c r="D338" s="136">
        <v>210000</v>
      </c>
      <c r="E338" s="136">
        <f t="shared" si="11"/>
        <v>-100000</v>
      </c>
      <c r="F338" s="136">
        <v>110000</v>
      </c>
      <c r="G338" s="135">
        <f>E338/D338</f>
        <v>-0.47619047619047616</v>
      </c>
    </row>
    <row r="339" spans="1:7" ht="18" customHeight="1">
      <c r="A339" s="132" t="s">
        <v>636</v>
      </c>
      <c r="B339" s="130">
        <f t="shared" si="12"/>
        <v>7</v>
      </c>
      <c r="C339" s="133" t="s">
        <v>637</v>
      </c>
      <c r="D339" s="136"/>
      <c r="E339" s="136">
        <f t="shared" si="11"/>
        <v>0</v>
      </c>
      <c r="F339" s="136">
        <v>0</v>
      </c>
      <c r="G339" s="135"/>
    </row>
    <row r="340" spans="1:7" ht="18" customHeight="1">
      <c r="A340" s="132" t="s">
        <v>638</v>
      </c>
      <c r="B340" s="130">
        <f t="shared" si="12"/>
        <v>7</v>
      </c>
      <c r="C340" s="133" t="s">
        <v>639</v>
      </c>
      <c r="D340" s="136">
        <v>116000</v>
      </c>
      <c r="E340" s="136">
        <f t="shared" si="11"/>
        <v>-59000</v>
      </c>
      <c r="F340" s="136">
        <v>57000</v>
      </c>
      <c r="G340" s="135">
        <f>E340/D340</f>
        <v>-0.5086206896551724</v>
      </c>
    </row>
    <row r="341" spans="1:7" ht="18" customHeight="1">
      <c r="A341" s="132" t="s">
        <v>640</v>
      </c>
      <c r="B341" s="130">
        <f t="shared" si="12"/>
        <v>7</v>
      </c>
      <c r="C341" s="133" t="s">
        <v>641</v>
      </c>
      <c r="D341" s="136"/>
      <c r="E341" s="136">
        <f t="shared" si="11"/>
        <v>0</v>
      </c>
      <c r="F341" s="136">
        <v>0</v>
      </c>
      <c r="G341" s="135"/>
    </row>
    <row r="342" spans="1:7" ht="18" customHeight="1">
      <c r="A342" s="132" t="s">
        <v>642</v>
      </c>
      <c r="B342" s="130">
        <f t="shared" si="12"/>
        <v>7</v>
      </c>
      <c r="C342" s="133" t="s">
        <v>643</v>
      </c>
      <c r="D342" s="136">
        <v>100000</v>
      </c>
      <c r="E342" s="136">
        <f t="shared" si="11"/>
        <v>-87600</v>
      </c>
      <c r="F342" s="136">
        <v>12400</v>
      </c>
      <c r="G342" s="135">
        <f>E342/D342</f>
        <v>-0.876</v>
      </c>
    </row>
    <row r="343" spans="1:7" ht="18" customHeight="1">
      <c r="A343" s="132" t="s">
        <v>644</v>
      </c>
      <c r="B343" s="130">
        <f t="shared" si="12"/>
        <v>7</v>
      </c>
      <c r="C343" s="133" t="s">
        <v>645</v>
      </c>
      <c r="D343" s="136">
        <v>109000</v>
      </c>
      <c r="E343" s="136">
        <f t="shared" si="11"/>
        <v>-20290.5</v>
      </c>
      <c r="F343" s="136">
        <v>88709.5</v>
      </c>
      <c r="G343" s="135">
        <f>E343/D343</f>
        <v>-0.18615137614678898</v>
      </c>
    </row>
    <row r="344" spans="1:7" ht="18" customHeight="1">
      <c r="A344" s="132" t="s">
        <v>646</v>
      </c>
      <c r="B344" s="130">
        <f t="shared" si="12"/>
        <v>7</v>
      </c>
      <c r="C344" s="133" t="s">
        <v>205</v>
      </c>
      <c r="D344" s="136"/>
      <c r="E344" s="136">
        <f t="shared" si="11"/>
        <v>0</v>
      </c>
      <c r="F344" s="136">
        <v>0</v>
      </c>
      <c r="G344" s="135"/>
    </row>
    <row r="345" spans="1:7" ht="18" customHeight="1">
      <c r="A345" s="132" t="s">
        <v>647</v>
      </c>
      <c r="B345" s="130">
        <f t="shared" si="12"/>
        <v>7</v>
      </c>
      <c r="C345" s="133" t="s">
        <v>122</v>
      </c>
      <c r="D345" s="136">
        <v>178336.33</v>
      </c>
      <c r="E345" s="136">
        <f t="shared" si="11"/>
        <v>-178336.33</v>
      </c>
      <c r="F345" s="136">
        <v>0</v>
      </c>
      <c r="G345" s="135">
        <f>E345/D345</f>
        <v>-1</v>
      </c>
    </row>
    <row r="346" spans="1:7" ht="18" customHeight="1">
      <c r="A346" s="132" t="s">
        <v>648</v>
      </c>
      <c r="B346" s="130">
        <f t="shared" si="12"/>
        <v>7</v>
      </c>
      <c r="C346" s="133" t="s">
        <v>649</v>
      </c>
      <c r="D346" s="136">
        <v>5000</v>
      </c>
      <c r="E346" s="136">
        <f t="shared" si="11"/>
        <v>1995000</v>
      </c>
      <c r="F346" s="136">
        <v>2000000</v>
      </c>
      <c r="G346" s="135">
        <f>E346/D346</f>
        <v>399</v>
      </c>
    </row>
    <row r="347" spans="1:7" ht="18" customHeight="1">
      <c r="A347" s="132" t="s">
        <v>650</v>
      </c>
      <c r="B347" s="130">
        <f t="shared" si="12"/>
        <v>5</v>
      </c>
      <c r="C347" s="133" t="s">
        <v>651</v>
      </c>
      <c r="D347" s="136"/>
      <c r="E347" s="136">
        <f t="shared" si="11"/>
        <v>0</v>
      </c>
      <c r="F347" s="136">
        <v>0</v>
      </c>
      <c r="G347" s="135"/>
    </row>
    <row r="348" spans="1:7" ht="18" customHeight="1">
      <c r="A348" s="132" t="s">
        <v>652</v>
      </c>
      <c r="B348" s="130">
        <f t="shared" si="12"/>
        <v>7</v>
      </c>
      <c r="C348" s="133" t="s">
        <v>104</v>
      </c>
      <c r="D348" s="136"/>
      <c r="E348" s="136">
        <f t="shared" si="11"/>
        <v>0</v>
      </c>
      <c r="F348" s="136">
        <v>0</v>
      </c>
      <c r="G348" s="135"/>
    </row>
    <row r="349" spans="1:7" ht="18" customHeight="1">
      <c r="A349" s="132" t="s">
        <v>653</v>
      </c>
      <c r="B349" s="130">
        <f t="shared" si="12"/>
        <v>7</v>
      </c>
      <c r="C349" s="133" t="s">
        <v>106</v>
      </c>
      <c r="D349" s="136"/>
      <c r="E349" s="136">
        <f t="shared" si="11"/>
        <v>0</v>
      </c>
      <c r="F349" s="136">
        <v>0</v>
      </c>
      <c r="G349" s="135"/>
    </row>
    <row r="350" spans="1:7" ht="18" customHeight="1">
      <c r="A350" s="132" t="s">
        <v>654</v>
      </c>
      <c r="B350" s="130">
        <f t="shared" si="12"/>
        <v>7</v>
      </c>
      <c r="C350" s="133" t="s">
        <v>108</v>
      </c>
      <c r="D350" s="136"/>
      <c r="E350" s="136">
        <f t="shared" si="11"/>
        <v>0</v>
      </c>
      <c r="F350" s="136">
        <v>0</v>
      </c>
      <c r="G350" s="135"/>
    </row>
    <row r="351" spans="1:7" ht="18" customHeight="1">
      <c r="A351" s="132" t="s">
        <v>655</v>
      </c>
      <c r="B351" s="130">
        <f t="shared" si="12"/>
        <v>7</v>
      </c>
      <c r="C351" s="133" t="s">
        <v>656</v>
      </c>
      <c r="D351" s="136"/>
      <c r="E351" s="136">
        <f t="shared" si="11"/>
        <v>0</v>
      </c>
      <c r="F351" s="136">
        <v>0</v>
      </c>
      <c r="G351" s="135"/>
    </row>
    <row r="352" spans="1:7" ht="18" customHeight="1">
      <c r="A352" s="132" t="s">
        <v>657</v>
      </c>
      <c r="B352" s="130">
        <f t="shared" si="12"/>
        <v>7</v>
      </c>
      <c r="C352" s="133" t="s">
        <v>658</v>
      </c>
      <c r="D352" s="136"/>
      <c r="E352" s="136">
        <f t="shared" si="11"/>
        <v>0</v>
      </c>
      <c r="F352" s="136">
        <v>0</v>
      </c>
      <c r="G352" s="135"/>
    </row>
    <row r="353" spans="1:7" ht="18" customHeight="1">
      <c r="A353" s="132" t="s">
        <v>659</v>
      </c>
      <c r="B353" s="130">
        <f t="shared" si="12"/>
        <v>7</v>
      </c>
      <c r="C353" s="133" t="s">
        <v>660</v>
      </c>
      <c r="D353" s="136"/>
      <c r="E353" s="136">
        <f t="shared" si="11"/>
        <v>0</v>
      </c>
      <c r="F353" s="136">
        <v>0</v>
      </c>
      <c r="G353" s="135"/>
    </row>
    <row r="354" spans="1:7" ht="18" customHeight="1">
      <c r="A354" s="132" t="s">
        <v>661</v>
      </c>
      <c r="B354" s="130">
        <f t="shared" si="12"/>
        <v>7</v>
      </c>
      <c r="C354" s="133" t="s">
        <v>205</v>
      </c>
      <c r="D354" s="136"/>
      <c r="E354" s="136">
        <f t="shared" si="11"/>
        <v>0</v>
      </c>
      <c r="F354" s="136">
        <v>0</v>
      </c>
      <c r="G354" s="135"/>
    </row>
    <row r="355" spans="1:7" ht="18" customHeight="1">
      <c r="A355" s="132" t="s">
        <v>662</v>
      </c>
      <c r="B355" s="130">
        <f t="shared" si="12"/>
        <v>7</v>
      </c>
      <c r="C355" s="133" t="s">
        <v>122</v>
      </c>
      <c r="D355" s="136"/>
      <c r="E355" s="136">
        <f t="shared" si="11"/>
        <v>0</v>
      </c>
      <c r="F355" s="136">
        <v>0</v>
      </c>
      <c r="G355" s="135"/>
    </row>
    <row r="356" spans="1:7" ht="18" customHeight="1">
      <c r="A356" s="132" t="s">
        <v>663</v>
      </c>
      <c r="B356" s="130">
        <f t="shared" si="12"/>
        <v>7</v>
      </c>
      <c r="C356" s="133" t="s">
        <v>664</v>
      </c>
      <c r="D356" s="136"/>
      <c r="E356" s="136">
        <f t="shared" si="11"/>
        <v>0</v>
      </c>
      <c r="F356" s="136">
        <v>0</v>
      </c>
      <c r="G356" s="135"/>
    </row>
    <row r="357" spans="1:7" ht="18" customHeight="1">
      <c r="A357" s="132" t="s">
        <v>665</v>
      </c>
      <c r="B357" s="130">
        <f t="shared" si="12"/>
        <v>5</v>
      </c>
      <c r="C357" s="133" t="s">
        <v>666</v>
      </c>
      <c r="D357" s="136">
        <v>318000</v>
      </c>
      <c r="E357" s="136">
        <f t="shared" si="11"/>
        <v>-316000</v>
      </c>
      <c r="F357" s="136">
        <v>2000</v>
      </c>
      <c r="G357" s="135">
        <f>E357/D357</f>
        <v>-0.9937106918238994</v>
      </c>
    </row>
    <row r="358" spans="1:7" ht="18" customHeight="1">
      <c r="A358" s="132" t="s">
        <v>667</v>
      </c>
      <c r="B358" s="130">
        <f t="shared" si="12"/>
        <v>7</v>
      </c>
      <c r="C358" s="133" t="s">
        <v>104</v>
      </c>
      <c r="D358" s="136"/>
      <c r="E358" s="136">
        <f t="shared" si="11"/>
        <v>0</v>
      </c>
      <c r="F358" s="136">
        <v>0</v>
      </c>
      <c r="G358" s="135"/>
    </row>
    <row r="359" spans="1:7" ht="18" customHeight="1">
      <c r="A359" s="132" t="s">
        <v>668</v>
      </c>
      <c r="B359" s="130">
        <f t="shared" si="12"/>
        <v>7</v>
      </c>
      <c r="C359" s="133" t="s">
        <v>106</v>
      </c>
      <c r="D359" s="136">
        <v>318000</v>
      </c>
      <c r="E359" s="136">
        <f t="shared" si="11"/>
        <v>-316000</v>
      </c>
      <c r="F359" s="136">
        <v>2000</v>
      </c>
      <c r="G359" s="135">
        <f>E359/D359</f>
        <v>-0.9937106918238994</v>
      </c>
    </row>
    <row r="360" spans="1:7" ht="18" customHeight="1">
      <c r="A360" s="132" t="s">
        <v>669</v>
      </c>
      <c r="B360" s="130">
        <f t="shared" si="12"/>
        <v>7</v>
      </c>
      <c r="C360" s="133" t="s">
        <v>108</v>
      </c>
      <c r="D360" s="136"/>
      <c r="E360" s="136">
        <f t="shared" si="11"/>
        <v>0</v>
      </c>
      <c r="F360" s="136">
        <v>0</v>
      </c>
      <c r="G360" s="135"/>
    </row>
    <row r="361" spans="1:7" ht="18" customHeight="1">
      <c r="A361" s="132" t="s">
        <v>670</v>
      </c>
      <c r="B361" s="130">
        <f t="shared" si="12"/>
        <v>7</v>
      </c>
      <c r="C361" s="133" t="s">
        <v>671</v>
      </c>
      <c r="D361" s="136"/>
      <c r="E361" s="136">
        <f t="shared" si="11"/>
        <v>0</v>
      </c>
      <c r="F361" s="136">
        <v>0</v>
      </c>
      <c r="G361" s="135"/>
    </row>
    <row r="362" spans="1:7" ht="18" customHeight="1">
      <c r="A362" s="132" t="s">
        <v>672</v>
      </c>
      <c r="B362" s="130">
        <f t="shared" si="12"/>
        <v>7</v>
      </c>
      <c r="C362" s="133" t="s">
        <v>673</v>
      </c>
      <c r="D362" s="136"/>
      <c r="E362" s="136">
        <f t="shared" si="11"/>
        <v>0</v>
      </c>
      <c r="F362" s="136">
        <v>0</v>
      </c>
      <c r="G362" s="135"/>
    </row>
    <row r="363" spans="1:7" ht="18" customHeight="1">
      <c r="A363" s="132" t="s">
        <v>674</v>
      </c>
      <c r="B363" s="130">
        <f t="shared" si="12"/>
        <v>7</v>
      </c>
      <c r="C363" s="133" t="s">
        <v>675</v>
      </c>
      <c r="D363" s="136"/>
      <c r="E363" s="136">
        <f t="shared" si="11"/>
        <v>0</v>
      </c>
      <c r="F363" s="136">
        <v>0</v>
      </c>
      <c r="G363" s="135"/>
    </row>
    <row r="364" spans="1:7" ht="18" customHeight="1">
      <c r="A364" s="132" t="s">
        <v>676</v>
      </c>
      <c r="B364" s="130">
        <f t="shared" si="12"/>
        <v>7</v>
      </c>
      <c r="C364" s="133" t="s">
        <v>205</v>
      </c>
      <c r="D364" s="136"/>
      <c r="E364" s="136">
        <f t="shared" si="11"/>
        <v>0</v>
      </c>
      <c r="F364" s="136">
        <v>0</v>
      </c>
      <c r="G364" s="135"/>
    </row>
    <row r="365" spans="1:7" ht="18" customHeight="1">
      <c r="A365" s="132" t="s">
        <v>677</v>
      </c>
      <c r="B365" s="130">
        <f t="shared" si="12"/>
        <v>7</v>
      </c>
      <c r="C365" s="133" t="s">
        <v>122</v>
      </c>
      <c r="D365" s="136"/>
      <c r="E365" s="136">
        <f t="shared" si="11"/>
        <v>0</v>
      </c>
      <c r="F365" s="136">
        <v>0</v>
      </c>
      <c r="G365" s="135"/>
    </row>
    <row r="366" spans="1:7" ht="18" customHeight="1">
      <c r="A366" s="132" t="s">
        <v>678</v>
      </c>
      <c r="B366" s="130">
        <f t="shared" si="12"/>
        <v>7</v>
      </c>
      <c r="C366" s="133" t="s">
        <v>679</v>
      </c>
      <c r="D366" s="136"/>
      <c r="E366" s="136">
        <f t="shared" si="11"/>
        <v>0</v>
      </c>
      <c r="F366" s="136">
        <v>0</v>
      </c>
      <c r="G366" s="135"/>
    </row>
    <row r="367" spans="1:7" ht="18" customHeight="1">
      <c r="A367" s="132" t="s">
        <v>680</v>
      </c>
      <c r="B367" s="130">
        <f t="shared" si="12"/>
        <v>5</v>
      </c>
      <c r="C367" s="133" t="s">
        <v>681</v>
      </c>
      <c r="D367" s="136"/>
      <c r="E367" s="136">
        <f t="shared" si="11"/>
        <v>0</v>
      </c>
      <c r="F367" s="136">
        <v>0</v>
      </c>
      <c r="G367" s="135"/>
    </row>
    <row r="368" spans="1:7" ht="18" customHeight="1">
      <c r="A368" s="132" t="s">
        <v>682</v>
      </c>
      <c r="B368" s="130">
        <f t="shared" si="12"/>
        <v>7</v>
      </c>
      <c r="C368" s="133" t="s">
        <v>104</v>
      </c>
      <c r="D368" s="136"/>
      <c r="E368" s="136">
        <f t="shared" si="11"/>
        <v>0</v>
      </c>
      <c r="F368" s="136">
        <v>0</v>
      </c>
      <c r="G368" s="135"/>
    </row>
    <row r="369" spans="1:7" ht="18" customHeight="1">
      <c r="A369" s="132" t="s">
        <v>683</v>
      </c>
      <c r="B369" s="130">
        <f t="shared" si="12"/>
        <v>7</v>
      </c>
      <c r="C369" s="133" t="s">
        <v>106</v>
      </c>
      <c r="D369" s="136"/>
      <c r="E369" s="136">
        <f t="shared" si="11"/>
        <v>0</v>
      </c>
      <c r="F369" s="136">
        <v>0</v>
      </c>
      <c r="G369" s="135"/>
    </row>
    <row r="370" spans="1:7" ht="18" customHeight="1">
      <c r="A370" s="132" t="s">
        <v>684</v>
      </c>
      <c r="B370" s="130">
        <f t="shared" si="12"/>
        <v>7</v>
      </c>
      <c r="C370" s="133" t="s">
        <v>108</v>
      </c>
      <c r="D370" s="136"/>
      <c r="E370" s="136">
        <f t="shared" si="11"/>
        <v>0</v>
      </c>
      <c r="F370" s="136">
        <v>0</v>
      </c>
      <c r="G370" s="135"/>
    </row>
    <row r="371" spans="1:7" ht="18" customHeight="1">
      <c r="A371" s="132" t="s">
        <v>685</v>
      </c>
      <c r="B371" s="130">
        <f t="shared" si="12"/>
        <v>7</v>
      </c>
      <c r="C371" s="133" t="s">
        <v>686</v>
      </c>
      <c r="D371" s="136"/>
      <c r="E371" s="136">
        <f t="shared" si="11"/>
        <v>0</v>
      </c>
      <c r="F371" s="136">
        <v>0</v>
      </c>
      <c r="G371" s="135"/>
    </row>
    <row r="372" spans="1:7" ht="18" customHeight="1">
      <c r="A372" s="132" t="s">
        <v>687</v>
      </c>
      <c r="B372" s="130">
        <f t="shared" si="12"/>
        <v>7</v>
      </c>
      <c r="C372" s="133" t="s">
        <v>688</v>
      </c>
      <c r="D372" s="136"/>
      <c r="E372" s="136">
        <f t="shared" si="11"/>
        <v>0</v>
      </c>
      <c r="F372" s="136">
        <v>0</v>
      </c>
      <c r="G372" s="135"/>
    </row>
    <row r="373" spans="1:7" ht="18" customHeight="1">
      <c r="A373" s="132" t="s">
        <v>689</v>
      </c>
      <c r="B373" s="130">
        <f t="shared" si="12"/>
        <v>7</v>
      </c>
      <c r="C373" s="133" t="s">
        <v>122</v>
      </c>
      <c r="D373" s="136"/>
      <c r="E373" s="136">
        <f t="shared" si="11"/>
        <v>0</v>
      </c>
      <c r="F373" s="136">
        <v>0</v>
      </c>
      <c r="G373" s="135"/>
    </row>
    <row r="374" spans="1:7" ht="18" customHeight="1">
      <c r="A374" s="132" t="s">
        <v>690</v>
      </c>
      <c r="B374" s="130">
        <f t="shared" si="12"/>
        <v>7</v>
      </c>
      <c r="C374" s="133" t="s">
        <v>691</v>
      </c>
      <c r="D374" s="136"/>
      <c r="E374" s="136">
        <f t="shared" si="11"/>
        <v>0</v>
      </c>
      <c r="F374" s="136">
        <v>0</v>
      </c>
      <c r="G374" s="135"/>
    </row>
    <row r="375" spans="1:7" ht="18" customHeight="1">
      <c r="A375" s="132" t="s">
        <v>692</v>
      </c>
      <c r="B375" s="130">
        <f t="shared" si="12"/>
        <v>5</v>
      </c>
      <c r="C375" s="133" t="s">
        <v>693</v>
      </c>
      <c r="D375" s="136"/>
      <c r="E375" s="136">
        <f t="shared" si="11"/>
        <v>0</v>
      </c>
      <c r="F375" s="136">
        <v>0</v>
      </c>
      <c r="G375" s="135"/>
    </row>
    <row r="376" spans="1:7" ht="18" customHeight="1">
      <c r="A376" s="132" t="s">
        <v>694</v>
      </c>
      <c r="B376" s="130">
        <f t="shared" si="12"/>
        <v>7</v>
      </c>
      <c r="C376" s="133" t="s">
        <v>104</v>
      </c>
      <c r="D376" s="136"/>
      <c r="E376" s="136">
        <f t="shared" si="11"/>
        <v>0</v>
      </c>
      <c r="F376" s="136">
        <v>0</v>
      </c>
      <c r="G376" s="135"/>
    </row>
    <row r="377" spans="1:7" ht="18" customHeight="1">
      <c r="A377" s="132" t="s">
        <v>695</v>
      </c>
      <c r="B377" s="130">
        <f t="shared" si="12"/>
        <v>7</v>
      </c>
      <c r="C377" s="133" t="s">
        <v>106</v>
      </c>
      <c r="D377" s="136"/>
      <c r="E377" s="136">
        <f t="shared" si="11"/>
        <v>0</v>
      </c>
      <c r="F377" s="136">
        <v>0</v>
      </c>
      <c r="G377" s="135"/>
    </row>
    <row r="378" spans="1:7" ht="18" customHeight="1">
      <c r="A378" s="132" t="s">
        <v>696</v>
      </c>
      <c r="B378" s="130">
        <f t="shared" si="12"/>
        <v>7</v>
      </c>
      <c r="C378" s="133" t="s">
        <v>205</v>
      </c>
      <c r="D378" s="136"/>
      <c r="E378" s="136">
        <f t="shared" si="11"/>
        <v>0</v>
      </c>
      <c r="F378" s="136">
        <v>0</v>
      </c>
      <c r="G378" s="135"/>
    </row>
    <row r="379" spans="1:7" ht="18" customHeight="1">
      <c r="A379" s="132" t="s">
        <v>697</v>
      </c>
      <c r="B379" s="130">
        <f t="shared" si="12"/>
        <v>7</v>
      </c>
      <c r="C379" s="133" t="s">
        <v>698</v>
      </c>
      <c r="D379" s="136"/>
      <c r="E379" s="136">
        <f t="shared" si="11"/>
        <v>0</v>
      </c>
      <c r="F379" s="136">
        <v>0</v>
      </c>
      <c r="G379" s="135"/>
    </row>
    <row r="380" spans="1:7" ht="18" customHeight="1">
      <c r="A380" s="132" t="s">
        <v>699</v>
      </c>
      <c r="B380" s="130">
        <f t="shared" si="12"/>
        <v>7</v>
      </c>
      <c r="C380" s="133" t="s">
        <v>700</v>
      </c>
      <c r="D380" s="136"/>
      <c r="E380" s="136">
        <f t="shared" si="11"/>
        <v>0</v>
      </c>
      <c r="F380" s="136">
        <v>0</v>
      </c>
      <c r="G380" s="135"/>
    </row>
    <row r="381" spans="1:7" ht="18" customHeight="1">
      <c r="A381" s="132" t="s">
        <v>701</v>
      </c>
      <c r="B381" s="130">
        <f t="shared" si="12"/>
        <v>5</v>
      </c>
      <c r="C381" s="133" t="s">
        <v>702</v>
      </c>
      <c r="D381" s="136">
        <v>4935300</v>
      </c>
      <c r="E381" s="136">
        <f t="shared" si="11"/>
        <v>-3855300</v>
      </c>
      <c r="F381" s="136">
        <v>1080000</v>
      </c>
      <c r="G381" s="135">
        <f aca="true" t="shared" si="13" ref="G381:G387">E381/D381</f>
        <v>-0.7811683180353778</v>
      </c>
    </row>
    <row r="382" spans="1:7" ht="18" customHeight="1">
      <c r="A382" s="132" t="s">
        <v>703</v>
      </c>
      <c r="B382" s="130">
        <f t="shared" si="12"/>
        <v>7</v>
      </c>
      <c r="C382" s="133" t="s">
        <v>704</v>
      </c>
      <c r="D382" s="136">
        <v>60000</v>
      </c>
      <c r="E382" s="136">
        <f t="shared" si="11"/>
        <v>20000</v>
      </c>
      <c r="F382" s="136">
        <v>80000</v>
      </c>
      <c r="G382" s="135">
        <f t="shared" si="13"/>
        <v>0.3333333333333333</v>
      </c>
    </row>
    <row r="383" spans="1:7" ht="18" customHeight="1">
      <c r="A383" s="132" t="s">
        <v>705</v>
      </c>
      <c r="B383" s="130">
        <f t="shared" si="12"/>
        <v>7</v>
      </c>
      <c r="C383" s="133" t="s">
        <v>706</v>
      </c>
      <c r="D383" s="136">
        <v>4875300</v>
      </c>
      <c r="E383" s="136">
        <f t="shared" si="11"/>
        <v>-3875300</v>
      </c>
      <c r="F383" s="136">
        <v>1000000</v>
      </c>
      <c r="G383" s="135">
        <f t="shared" si="13"/>
        <v>-0.7948844173691876</v>
      </c>
    </row>
    <row r="384" spans="1:7" ht="18" customHeight="1">
      <c r="A384" s="129" t="s">
        <v>707</v>
      </c>
      <c r="B384" s="130">
        <f t="shared" si="12"/>
        <v>3</v>
      </c>
      <c r="C384" s="126" t="s">
        <v>708</v>
      </c>
      <c r="D384" s="137">
        <v>567028726.46</v>
      </c>
      <c r="E384" s="137">
        <f t="shared" si="11"/>
        <v>-32673627.659999967</v>
      </c>
      <c r="F384" s="137">
        <v>534355098.8000001</v>
      </c>
      <c r="G384" s="139">
        <f t="shared" si="13"/>
        <v>-0.05762252622364251</v>
      </c>
    </row>
    <row r="385" spans="1:7" ht="18" customHeight="1">
      <c r="A385" s="132" t="s">
        <v>709</v>
      </c>
      <c r="B385" s="130">
        <f t="shared" si="12"/>
        <v>5</v>
      </c>
      <c r="C385" s="133" t="s">
        <v>710</v>
      </c>
      <c r="D385" s="136">
        <v>86155273.26</v>
      </c>
      <c r="E385" s="136">
        <f t="shared" si="11"/>
        <v>-75273813.10000001</v>
      </c>
      <c r="F385" s="136">
        <v>10881460.160000002</v>
      </c>
      <c r="G385" s="135">
        <f t="shared" si="13"/>
        <v>-0.8736994295501582</v>
      </c>
    </row>
    <row r="386" spans="1:7" ht="18" customHeight="1">
      <c r="A386" s="132" t="s">
        <v>711</v>
      </c>
      <c r="B386" s="130">
        <f t="shared" si="12"/>
        <v>7</v>
      </c>
      <c r="C386" s="133" t="s">
        <v>104</v>
      </c>
      <c r="D386" s="136">
        <v>21530582.65</v>
      </c>
      <c r="E386" s="136">
        <f t="shared" si="11"/>
        <v>-17318977.159999996</v>
      </c>
      <c r="F386" s="136">
        <v>4211605.49</v>
      </c>
      <c r="G386" s="135">
        <f t="shared" si="13"/>
        <v>-0.8043896183181088</v>
      </c>
    </row>
    <row r="387" spans="1:7" ht="18" customHeight="1">
      <c r="A387" s="132" t="s">
        <v>712</v>
      </c>
      <c r="B387" s="130">
        <f t="shared" si="12"/>
        <v>7</v>
      </c>
      <c r="C387" s="133" t="s">
        <v>106</v>
      </c>
      <c r="D387" s="136">
        <v>59579897</v>
      </c>
      <c r="E387" s="136">
        <f t="shared" si="11"/>
        <v>-58024687.01</v>
      </c>
      <c r="F387" s="136">
        <v>1555209.990000002</v>
      </c>
      <c r="G387" s="135">
        <f t="shared" si="13"/>
        <v>-0.973897068167137</v>
      </c>
    </row>
    <row r="388" spans="1:7" ht="18" customHeight="1">
      <c r="A388" s="132" t="s">
        <v>713</v>
      </c>
      <c r="B388" s="130">
        <f t="shared" si="12"/>
        <v>7</v>
      </c>
      <c r="C388" s="133" t="s">
        <v>108</v>
      </c>
      <c r="D388" s="136"/>
      <c r="E388" s="136">
        <f t="shared" si="11"/>
        <v>0</v>
      </c>
      <c r="F388" s="136">
        <v>0</v>
      </c>
      <c r="G388" s="135"/>
    </row>
    <row r="389" spans="1:7" ht="18" customHeight="1">
      <c r="A389" s="132" t="s">
        <v>714</v>
      </c>
      <c r="B389" s="130">
        <f t="shared" si="12"/>
        <v>7</v>
      </c>
      <c r="C389" s="133" t="s">
        <v>715</v>
      </c>
      <c r="D389" s="136">
        <v>5044793.61</v>
      </c>
      <c r="E389" s="136">
        <f t="shared" si="11"/>
        <v>69851.06999999937</v>
      </c>
      <c r="F389" s="136">
        <v>5114644.68</v>
      </c>
      <c r="G389" s="135">
        <f>E389/D389</f>
        <v>0.01384617001209676</v>
      </c>
    </row>
    <row r="390" spans="1:7" ht="18" customHeight="1">
      <c r="A390" s="132" t="s">
        <v>716</v>
      </c>
      <c r="B390" s="130">
        <f t="shared" si="12"/>
        <v>5</v>
      </c>
      <c r="C390" s="133" t="s">
        <v>717</v>
      </c>
      <c r="D390" s="136">
        <v>445110866.6</v>
      </c>
      <c r="E390" s="136">
        <f aca="true" t="shared" si="14" ref="E390:E453">F390-D390</f>
        <v>42995483.78000009</v>
      </c>
      <c r="F390" s="136">
        <v>488106350.3800001</v>
      </c>
      <c r="G390" s="135">
        <f>E390/D390</f>
        <v>0.09659499914801696</v>
      </c>
    </row>
    <row r="391" spans="1:7" ht="18" customHeight="1">
      <c r="A391" s="132" t="s">
        <v>718</v>
      </c>
      <c r="B391" s="130">
        <f aca="true" t="shared" si="15" ref="B391:B454">LEN(A391)</f>
        <v>7</v>
      </c>
      <c r="C391" s="133" t="s">
        <v>719</v>
      </c>
      <c r="D391" s="136">
        <v>26042541.95</v>
      </c>
      <c r="E391" s="136">
        <f t="shared" si="14"/>
        <v>12651815.240000006</v>
      </c>
      <c r="F391" s="136">
        <v>38694357.190000005</v>
      </c>
      <c r="G391" s="135">
        <f>E391/D391</f>
        <v>0.4858133766008969</v>
      </c>
    </row>
    <row r="392" spans="1:7" ht="18" customHeight="1">
      <c r="A392" s="132" t="s">
        <v>720</v>
      </c>
      <c r="B392" s="130">
        <f t="shared" si="15"/>
        <v>7</v>
      </c>
      <c r="C392" s="133" t="s">
        <v>721</v>
      </c>
      <c r="D392" s="136">
        <v>234246256.28</v>
      </c>
      <c r="E392" s="136">
        <f t="shared" si="14"/>
        <v>22620148.570000082</v>
      </c>
      <c r="F392" s="136">
        <v>256866404.85000008</v>
      </c>
      <c r="G392" s="135">
        <f>E392/D392</f>
        <v>0.09656567805703453</v>
      </c>
    </row>
    <row r="393" spans="1:7" ht="18" customHeight="1">
      <c r="A393" s="132" t="s">
        <v>722</v>
      </c>
      <c r="B393" s="130">
        <f t="shared" si="15"/>
        <v>7</v>
      </c>
      <c r="C393" s="133" t="s">
        <v>723</v>
      </c>
      <c r="D393" s="136">
        <v>184822068.37</v>
      </c>
      <c r="E393" s="136">
        <f t="shared" si="14"/>
        <v>-404568.0300000012</v>
      </c>
      <c r="F393" s="136">
        <v>184417500.34</v>
      </c>
      <c r="G393" s="135">
        <f>E393/D393</f>
        <v>-0.0021889595412929053</v>
      </c>
    </row>
    <row r="394" spans="1:7" ht="18" customHeight="1">
      <c r="A394" s="132" t="s">
        <v>724</v>
      </c>
      <c r="B394" s="130">
        <f t="shared" si="15"/>
        <v>7</v>
      </c>
      <c r="C394" s="133" t="s">
        <v>725</v>
      </c>
      <c r="D394" s="136"/>
      <c r="E394" s="136">
        <f t="shared" si="14"/>
        <v>0</v>
      </c>
      <c r="F394" s="136">
        <v>0</v>
      </c>
      <c r="G394" s="135"/>
    </row>
    <row r="395" spans="1:7" ht="18" customHeight="1">
      <c r="A395" s="132" t="s">
        <v>726</v>
      </c>
      <c r="B395" s="130">
        <f t="shared" si="15"/>
        <v>7</v>
      </c>
      <c r="C395" s="133" t="s">
        <v>727</v>
      </c>
      <c r="D395" s="136"/>
      <c r="E395" s="136">
        <f t="shared" si="14"/>
        <v>0</v>
      </c>
      <c r="F395" s="136">
        <v>0</v>
      </c>
      <c r="G395" s="135"/>
    </row>
    <row r="396" spans="1:7" ht="18" customHeight="1">
      <c r="A396" s="132" t="s">
        <v>728</v>
      </c>
      <c r="B396" s="130">
        <f t="shared" si="15"/>
        <v>7</v>
      </c>
      <c r="C396" s="133" t="s">
        <v>729</v>
      </c>
      <c r="D396" s="136"/>
      <c r="E396" s="136">
        <f t="shared" si="14"/>
        <v>8128088</v>
      </c>
      <c r="F396" s="136">
        <v>8128088</v>
      </c>
      <c r="G396" s="135"/>
    </row>
    <row r="397" spans="1:7" ht="18" customHeight="1">
      <c r="A397" s="132" t="s">
        <v>730</v>
      </c>
      <c r="B397" s="130">
        <f t="shared" si="15"/>
        <v>5</v>
      </c>
      <c r="C397" s="133" t="s">
        <v>731</v>
      </c>
      <c r="D397" s="136"/>
      <c r="E397" s="136">
        <f t="shared" si="14"/>
        <v>0</v>
      </c>
      <c r="F397" s="136">
        <v>0</v>
      </c>
      <c r="G397" s="135"/>
    </row>
    <row r="398" spans="1:7" ht="18" customHeight="1">
      <c r="A398" s="132" t="s">
        <v>732</v>
      </c>
      <c r="B398" s="130">
        <f t="shared" si="15"/>
        <v>7</v>
      </c>
      <c r="C398" s="133" t="s">
        <v>733</v>
      </c>
      <c r="D398" s="136"/>
      <c r="E398" s="136">
        <f t="shared" si="14"/>
        <v>0</v>
      </c>
      <c r="F398" s="136">
        <v>0</v>
      </c>
      <c r="G398" s="135"/>
    </row>
    <row r="399" spans="1:7" ht="18" customHeight="1">
      <c r="A399" s="132" t="s">
        <v>734</v>
      </c>
      <c r="B399" s="130">
        <f t="shared" si="15"/>
        <v>7</v>
      </c>
      <c r="C399" s="133" t="s">
        <v>735</v>
      </c>
      <c r="D399" s="136"/>
      <c r="E399" s="136">
        <f t="shared" si="14"/>
        <v>0</v>
      </c>
      <c r="F399" s="136">
        <v>0</v>
      </c>
      <c r="G399" s="135"/>
    </row>
    <row r="400" spans="1:7" ht="18" customHeight="1">
      <c r="A400" s="132" t="s">
        <v>736</v>
      </c>
      <c r="B400" s="130">
        <f t="shared" si="15"/>
        <v>7</v>
      </c>
      <c r="C400" s="133" t="s">
        <v>737</v>
      </c>
      <c r="D400" s="136"/>
      <c r="E400" s="136">
        <f t="shared" si="14"/>
        <v>0</v>
      </c>
      <c r="F400" s="136">
        <v>0</v>
      </c>
      <c r="G400" s="135"/>
    </row>
    <row r="401" spans="1:7" ht="18" customHeight="1">
      <c r="A401" s="132" t="s">
        <v>738</v>
      </c>
      <c r="B401" s="130">
        <f t="shared" si="15"/>
        <v>7</v>
      </c>
      <c r="C401" s="133" t="s">
        <v>739</v>
      </c>
      <c r="D401" s="136"/>
      <c r="E401" s="136">
        <f t="shared" si="14"/>
        <v>0</v>
      </c>
      <c r="F401" s="136">
        <v>0</v>
      </c>
      <c r="G401" s="135"/>
    </row>
    <row r="402" spans="1:7" ht="18" customHeight="1">
      <c r="A402" s="132" t="s">
        <v>740</v>
      </c>
      <c r="B402" s="130">
        <f t="shared" si="15"/>
        <v>7</v>
      </c>
      <c r="C402" s="133" t="s">
        <v>741</v>
      </c>
      <c r="D402" s="136"/>
      <c r="E402" s="136">
        <f t="shared" si="14"/>
        <v>0</v>
      </c>
      <c r="F402" s="136">
        <v>0</v>
      </c>
      <c r="G402" s="135"/>
    </row>
    <row r="403" spans="1:7" ht="18" customHeight="1">
      <c r="A403" s="132" t="s">
        <v>742</v>
      </c>
      <c r="B403" s="130">
        <f t="shared" si="15"/>
        <v>5</v>
      </c>
      <c r="C403" s="133" t="s">
        <v>743</v>
      </c>
      <c r="D403" s="136"/>
      <c r="E403" s="136">
        <f t="shared" si="14"/>
        <v>0</v>
      </c>
      <c r="F403" s="136">
        <v>0</v>
      </c>
      <c r="G403" s="135"/>
    </row>
    <row r="404" spans="1:7" ht="18" customHeight="1">
      <c r="A404" s="132" t="s">
        <v>744</v>
      </c>
      <c r="B404" s="130">
        <f t="shared" si="15"/>
        <v>7</v>
      </c>
      <c r="C404" s="133" t="s">
        <v>745</v>
      </c>
      <c r="D404" s="136"/>
      <c r="E404" s="136">
        <f t="shared" si="14"/>
        <v>0</v>
      </c>
      <c r="F404" s="136">
        <v>0</v>
      </c>
      <c r="G404" s="135"/>
    </row>
    <row r="405" spans="1:7" ht="18" customHeight="1">
      <c r="A405" s="132" t="s">
        <v>746</v>
      </c>
      <c r="B405" s="130">
        <f t="shared" si="15"/>
        <v>7</v>
      </c>
      <c r="C405" s="133" t="s">
        <v>747</v>
      </c>
      <c r="D405" s="136"/>
      <c r="E405" s="136">
        <f t="shared" si="14"/>
        <v>0</v>
      </c>
      <c r="F405" s="136">
        <v>0</v>
      </c>
      <c r="G405" s="135"/>
    </row>
    <row r="406" spans="1:7" ht="18" customHeight="1">
      <c r="A406" s="132" t="s">
        <v>748</v>
      </c>
      <c r="B406" s="130">
        <f t="shared" si="15"/>
        <v>7</v>
      </c>
      <c r="C406" s="133" t="s">
        <v>749</v>
      </c>
      <c r="D406" s="136"/>
      <c r="E406" s="136">
        <f t="shared" si="14"/>
        <v>0</v>
      </c>
      <c r="F406" s="136">
        <v>0</v>
      </c>
      <c r="G406" s="135"/>
    </row>
    <row r="407" spans="1:7" ht="18" customHeight="1">
      <c r="A407" s="132" t="s">
        <v>750</v>
      </c>
      <c r="B407" s="130">
        <f t="shared" si="15"/>
        <v>7</v>
      </c>
      <c r="C407" s="133" t="s">
        <v>751</v>
      </c>
      <c r="D407" s="136"/>
      <c r="E407" s="136">
        <f t="shared" si="14"/>
        <v>0</v>
      </c>
      <c r="F407" s="136">
        <v>0</v>
      </c>
      <c r="G407" s="135"/>
    </row>
    <row r="408" spans="1:7" ht="18" customHeight="1">
      <c r="A408" s="132" t="s">
        <v>752</v>
      </c>
      <c r="B408" s="130">
        <f t="shared" si="15"/>
        <v>7</v>
      </c>
      <c r="C408" s="133" t="s">
        <v>753</v>
      </c>
      <c r="D408" s="136"/>
      <c r="E408" s="136">
        <f t="shared" si="14"/>
        <v>0</v>
      </c>
      <c r="F408" s="136">
        <v>0</v>
      </c>
      <c r="G408" s="135"/>
    </row>
    <row r="409" spans="1:7" ht="18" customHeight="1">
      <c r="A409" s="132" t="s">
        <v>754</v>
      </c>
      <c r="B409" s="130">
        <f t="shared" si="15"/>
        <v>5</v>
      </c>
      <c r="C409" s="133" t="s">
        <v>755</v>
      </c>
      <c r="D409" s="136"/>
      <c r="E409" s="136">
        <f t="shared" si="14"/>
        <v>0</v>
      </c>
      <c r="F409" s="136">
        <v>0</v>
      </c>
      <c r="G409" s="135"/>
    </row>
    <row r="410" spans="1:7" ht="18" customHeight="1">
      <c r="A410" s="132" t="s">
        <v>756</v>
      </c>
      <c r="B410" s="130">
        <f t="shared" si="15"/>
        <v>7</v>
      </c>
      <c r="C410" s="133" t="s">
        <v>757</v>
      </c>
      <c r="D410" s="136"/>
      <c r="E410" s="136">
        <f t="shared" si="14"/>
        <v>0</v>
      </c>
      <c r="F410" s="136">
        <v>0</v>
      </c>
      <c r="G410" s="135"/>
    </row>
    <row r="411" spans="1:7" ht="18" customHeight="1">
      <c r="A411" s="132" t="s">
        <v>758</v>
      </c>
      <c r="B411" s="130">
        <f t="shared" si="15"/>
        <v>7</v>
      </c>
      <c r="C411" s="133" t="s">
        <v>759</v>
      </c>
      <c r="D411" s="136"/>
      <c r="E411" s="136">
        <f t="shared" si="14"/>
        <v>0</v>
      </c>
      <c r="F411" s="136">
        <v>0</v>
      </c>
      <c r="G411" s="135"/>
    </row>
    <row r="412" spans="1:7" ht="18" customHeight="1">
      <c r="A412" s="132" t="s">
        <v>760</v>
      </c>
      <c r="B412" s="130">
        <f t="shared" si="15"/>
        <v>7</v>
      </c>
      <c r="C412" s="133" t="s">
        <v>761</v>
      </c>
      <c r="D412" s="136"/>
      <c r="E412" s="136">
        <f t="shared" si="14"/>
        <v>0</v>
      </c>
      <c r="F412" s="136">
        <v>0</v>
      </c>
      <c r="G412" s="135"/>
    </row>
    <row r="413" spans="1:7" ht="18" customHeight="1">
      <c r="A413" s="132" t="s">
        <v>762</v>
      </c>
      <c r="B413" s="130">
        <f t="shared" si="15"/>
        <v>5</v>
      </c>
      <c r="C413" s="133" t="s">
        <v>763</v>
      </c>
      <c r="D413" s="136"/>
      <c r="E413" s="136">
        <f t="shared" si="14"/>
        <v>0</v>
      </c>
      <c r="F413" s="136">
        <v>0</v>
      </c>
      <c r="G413" s="135"/>
    </row>
    <row r="414" spans="1:7" ht="18" customHeight="1">
      <c r="A414" s="132" t="s">
        <v>764</v>
      </c>
      <c r="B414" s="130">
        <f t="shared" si="15"/>
        <v>7</v>
      </c>
      <c r="C414" s="133" t="s">
        <v>765</v>
      </c>
      <c r="D414" s="136"/>
      <c r="E414" s="136">
        <f t="shared" si="14"/>
        <v>0</v>
      </c>
      <c r="F414" s="136">
        <v>0</v>
      </c>
      <c r="G414" s="135"/>
    </row>
    <row r="415" spans="1:7" ht="18" customHeight="1">
      <c r="A415" s="132" t="s">
        <v>766</v>
      </c>
      <c r="B415" s="130">
        <f t="shared" si="15"/>
        <v>7</v>
      </c>
      <c r="C415" s="133" t="s">
        <v>767</v>
      </c>
      <c r="D415" s="136"/>
      <c r="E415" s="136">
        <f t="shared" si="14"/>
        <v>0</v>
      </c>
      <c r="F415" s="136">
        <v>0</v>
      </c>
      <c r="G415" s="135"/>
    </row>
    <row r="416" spans="1:7" ht="18" customHeight="1">
      <c r="A416" s="132" t="s">
        <v>768</v>
      </c>
      <c r="B416" s="130">
        <f t="shared" si="15"/>
        <v>7</v>
      </c>
      <c r="C416" s="133" t="s">
        <v>769</v>
      </c>
      <c r="D416" s="136"/>
      <c r="E416" s="136">
        <f t="shared" si="14"/>
        <v>0</v>
      </c>
      <c r="F416" s="136">
        <v>0</v>
      </c>
      <c r="G416" s="135"/>
    </row>
    <row r="417" spans="1:7" ht="18" customHeight="1">
      <c r="A417" s="132" t="s">
        <v>770</v>
      </c>
      <c r="B417" s="130">
        <f t="shared" si="15"/>
        <v>5</v>
      </c>
      <c r="C417" s="133" t="s">
        <v>771</v>
      </c>
      <c r="D417" s="136"/>
      <c r="E417" s="136">
        <f t="shared" si="14"/>
        <v>0</v>
      </c>
      <c r="F417" s="136">
        <v>0</v>
      </c>
      <c r="G417" s="135"/>
    </row>
    <row r="418" spans="1:7" ht="18" customHeight="1">
      <c r="A418" s="132" t="s">
        <v>772</v>
      </c>
      <c r="B418" s="130">
        <f t="shared" si="15"/>
        <v>7</v>
      </c>
      <c r="C418" s="133" t="s">
        <v>773</v>
      </c>
      <c r="D418" s="136"/>
      <c r="E418" s="136">
        <f t="shared" si="14"/>
        <v>0</v>
      </c>
      <c r="F418" s="136">
        <v>0</v>
      </c>
      <c r="G418" s="135"/>
    </row>
    <row r="419" spans="1:7" ht="18" customHeight="1">
      <c r="A419" s="132" t="s">
        <v>774</v>
      </c>
      <c r="B419" s="130">
        <f t="shared" si="15"/>
        <v>7</v>
      </c>
      <c r="C419" s="133" t="s">
        <v>775</v>
      </c>
      <c r="D419" s="136"/>
      <c r="E419" s="136">
        <f t="shared" si="14"/>
        <v>0</v>
      </c>
      <c r="F419" s="136">
        <v>0</v>
      </c>
      <c r="G419" s="135"/>
    </row>
    <row r="420" spans="1:7" ht="18" customHeight="1">
      <c r="A420" s="132" t="s">
        <v>776</v>
      </c>
      <c r="B420" s="130">
        <f t="shared" si="15"/>
        <v>7</v>
      </c>
      <c r="C420" s="133" t="s">
        <v>777</v>
      </c>
      <c r="D420" s="136"/>
      <c r="E420" s="136">
        <f t="shared" si="14"/>
        <v>0</v>
      </c>
      <c r="F420" s="136">
        <v>0</v>
      </c>
      <c r="G420" s="135"/>
    </row>
    <row r="421" spans="1:7" ht="18" customHeight="1">
      <c r="A421" s="132" t="s">
        <v>778</v>
      </c>
      <c r="B421" s="130">
        <f t="shared" si="15"/>
        <v>5</v>
      </c>
      <c r="C421" s="133" t="s">
        <v>779</v>
      </c>
      <c r="D421" s="136">
        <v>5762586.6</v>
      </c>
      <c r="E421" s="136">
        <f t="shared" si="14"/>
        <v>-395298.3399999989</v>
      </c>
      <c r="F421" s="136">
        <v>5367288.260000001</v>
      </c>
      <c r="G421" s="135">
        <f>E421/D421</f>
        <v>-0.06859737951703822</v>
      </c>
    </row>
    <row r="422" spans="1:7" ht="18" customHeight="1">
      <c r="A422" s="132" t="s">
        <v>780</v>
      </c>
      <c r="B422" s="130">
        <f t="shared" si="15"/>
        <v>7</v>
      </c>
      <c r="C422" s="133" t="s">
        <v>781</v>
      </c>
      <c r="D422" s="136"/>
      <c r="E422" s="136">
        <f t="shared" si="14"/>
        <v>0</v>
      </c>
      <c r="F422" s="136">
        <v>0</v>
      </c>
      <c r="G422" s="135"/>
    </row>
    <row r="423" spans="1:7" ht="18" customHeight="1">
      <c r="A423" s="132" t="s">
        <v>782</v>
      </c>
      <c r="B423" s="130">
        <f t="shared" si="15"/>
        <v>7</v>
      </c>
      <c r="C423" s="133" t="s">
        <v>783</v>
      </c>
      <c r="D423" s="136">
        <v>5762586.6</v>
      </c>
      <c r="E423" s="136">
        <f t="shared" si="14"/>
        <v>-395298.3399999989</v>
      </c>
      <c r="F423" s="136">
        <v>5367288.260000001</v>
      </c>
      <c r="G423" s="135">
        <f>E423/D423</f>
        <v>-0.06859737951703822</v>
      </c>
    </row>
    <row r="424" spans="1:7" ht="18" customHeight="1">
      <c r="A424" s="132" t="s">
        <v>784</v>
      </c>
      <c r="B424" s="130">
        <f t="shared" si="15"/>
        <v>7</v>
      </c>
      <c r="C424" s="133" t="s">
        <v>785</v>
      </c>
      <c r="D424" s="136"/>
      <c r="E424" s="136">
        <f t="shared" si="14"/>
        <v>0</v>
      </c>
      <c r="F424" s="136">
        <v>0</v>
      </c>
      <c r="G424" s="135"/>
    </row>
    <row r="425" spans="1:7" ht="18" customHeight="1">
      <c r="A425" s="132" t="s">
        <v>786</v>
      </c>
      <c r="B425" s="130">
        <f t="shared" si="15"/>
        <v>7</v>
      </c>
      <c r="C425" s="133" t="s">
        <v>787</v>
      </c>
      <c r="D425" s="136"/>
      <c r="E425" s="136">
        <f t="shared" si="14"/>
        <v>0</v>
      </c>
      <c r="F425" s="136">
        <v>0</v>
      </c>
      <c r="G425" s="135"/>
    </row>
    <row r="426" spans="1:7" ht="18" customHeight="1">
      <c r="A426" s="132" t="s">
        <v>788</v>
      </c>
      <c r="B426" s="130">
        <f t="shared" si="15"/>
        <v>7</v>
      </c>
      <c r="C426" s="133" t="s">
        <v>789</v>
      </c>
      <c r="D426" s="136"/>
      <c r="E426" s="136">
        <f t="shared" si="14"/>
        <v>0</v>
      </c>
      <c r="F426" s="136">
        <v>0</v>
      </c>
      <c r="G426" s="135"/>
    </row>
    <row r="427" spans="1:7" ht="18" customHeight="1">
      <c r="A427" s="132" t="s">
        <v>790</v>
      </c>
      <c r="B427" s="130">
        <f t="shared" si="15"/>
        <v>5</v>
      </c>
      <c r="C427" s="133" t="s">
        <v>791</v>
      </c>
      <c r="D427" s="136">
        <v>30000000</v>
      </c>
      <c r="E427" s="136">
        <f t="shared" si="14"/>
        <v>0</v>
      </c>
      <c r="F427" s="136">
        <v>30000000</v>
      </c>
      <c r="G427" s="135">
        <f>E427/D427</f>
        <v>0</v>
      </c>
    </row>
    <row r="428" spans="1:7" ht="18" customHeight="1">
      <c r="A428" s="132" t="s">
        <v>792</v>
      </c>
      <c r="B428" s="130">
        <f t="shared" si="15"/>
        <v>7</v>
      </c>
      <c r="C428" s="133" t="s">
        <v>793</v>
      </c>
      <c r="D428" s="136">
        <v>30000000</v>
      </c>
      <c r="E428" s="136">
        <f t="shared" si="14"/>
        <v>-20043241.1</v>
      </c>
      <c r="F428" s="136">
        <v>9956758.9</v>
      </c>
      <c r="G428" s="135">
        <f>E428/D428</f>
        <v>-0.6681080366666667</v>
      </c>
    </row>
    <row r="429" spans="1:7" ht="18" customHeight="1">
      <c r="A429" s="132" t="s">
        <v>794</v>
      </c>
      <c r="B429" s="130">
        <f t="shared" si="15"/>
        <v>7</v>
      </c>
      <c r="C429" s="133" t="s">
        <v>795</v>
      </c>
      <c r="D429" s="136"/>
      <c r="E429" s="136">
        <f t="shared" si="14"/>
        <v>0</v>
      </c>
      <c r="F429" s="136">
        <v>0</v>
      </c>
      <c r="G429" s="135"/>
    </row>
    <row r="430" spans="1:7" ht="18" customHeight="1">
      <c r="A430" s="132" t="s">
        <v>796</v>
      </c>
      <c r="B430" s="130">
        <f t="shared" si="15"/>
        <v>7</v>
      </c>
      <c r="C430" s="133" t="s">
        <v>797</v>
      </c>
      <c r="D430" s="136"/>
      <c r="E430" s="136">
        <f t="shared" si="14"/>
        <v>0</v>
      </c>
      <c r="F430" s="136">
        <v>0</v>
      </c>
      <c r="G430" s="135"/>
    </row>
    <row r="431" spans="1:7" ht="18" customHeight="1">
      <c r="A431" s="132" t="s">
        <v>798</v>
      </c>
      <c r="B431" s="130">
        <f t="shared" si="15"/>
        <v>7</v>
      </c>
      <c r="C431" s="133" t="s">
        <v>799</v>
      </c>
      <c r="D431" s="136"/>
      <c r="E431" s="136">
        <f t="shared" si="14"/>
        <v>0</v>
      </c>
      <c r="F431" s="136">
        <v>0</v>
      </c>
      <c r="G431" s="135"/>
    </row>
    <row r="432" spans="1:7" ht="18" customHeight="1">
      <c r="A432" s="132" t="s">
        <v>800</v>
      </c>
      <c r="B432" s="130">
        <f t="shared" si="15"/>
        <v>7</v>
      </c>
      <c r="C432" s="133" t="s">
        <v>801</v>
      </c>
      <c r="D432" s="136"/>
      <c r="E432" s="136">
        <f t="shared" si="14"/>
        <v>0</v>
      </c>
      <c r="F432" s="136">
        <v>0</v>
      </c>
      <c r="G432" s="135"/>
    </row>
    <row r="433" spans="1:7" ht="18" customHeight="1">
      <c r="A433" s="132" t="s">
        <v>802</v>
      </c>
      <c r="B433" s="130">
        <f t="shared" si="15"/>
        <v>7</v>
      </c>
      <c r="C433" s="133" t="s">
        <v>803</v>
      </c>
      <c r="D433" s="136"/>
      <c r="E433" s="136">
        <f t="shared" si="14"/>
        <v>20043241.1</v>
      </c>
      <c r="F433" s="136">
        <v>20043241.1</v>
      </c>
      <c r="G433" s="135"/>
    </row>
    <row r="434" spans="1:7" ht="18" customHeight="1">
      <c r="A434" s="132" t="s">
        <v>804</v>
      </c>
      <c r="B434" s="130">
        <f t="shared" si="15"/>
        <v>5</v>
      </c>
      <c r="C434" s="133" t="s">
        <v>805</v>
      </c>
      <c r="D434" s="136"/>
      <c r="E434" s="136">
        <f t="shared" si="14"/>
        <v>0</v>
      </c>
      <c r="F434" s="136">
        <v>0</v>
      </c>
      <c r="G434" s="135"/>
    </row>
    <row r="435" spans="1:7" ht="18" customHeight="1">
      <c r="A435" s="132" t="s">
        <v>806</v>
      </c>
      <c r="B435" s="130">
        <f t="shared" si="15"/>
        <v>7</v>
      </c>
      <c r="C435" s="133" t="s">
        <v>807</v>
      </c>
      <c r="D435" s="136"/>
      <c r="E435" s="136">
        <f t="shared" si="14"/>
        <v>0</v>
      </c>
      <c r="F435" s="136">
        <v>0</v>
      </c>
      <c r="G435" s="135"/>
    </row>
    <row r="436" spans="1:7" ht="18" customHeight="1">
      <c r="A436" s="129" t="s">
        <v>808</v>
      </c>
      <c r="B436" s="130">
        <f t="shared" si="15"/>
        <v>3</v>
      </c>
      <c r="C436" s="126" t="s">
        <v>809</v>
      </c>
      <c r="D436" s="137">
        <v>27832840.6</v>
      </c>
      <c r="E436" s="137">
        <f t="shared" si="14"/>
        <v>-22491235.6</v>
      </c>
      <c r="F436" s="137">
        <v>5341604.999999999</v>
      </c>
      <c r="G436" s="139">
        <f>E436/D436</f>
        <v>-0.8080826503925007</v>
      </c>
    </row>
    <row r="437" spans="1:7" ht="18" customHeight="1">
      <c r="A437" s="132" t="s">
        <v>810</v>
      </c>
      <c r="B437" s="130">
        <f t="shared" si="15"/>
        <v>5</v>
      </c>
      <c r="C437" s="133" t="s">
        <v>811</v>
      </c>
      <c r="D437" s="136">
        <v>18882840.6</v>
      </c>
      <c r="E437" s="136">
        <f t="shared" si="14"/>
        <v>-15059202.600000001</v>
      </c>
      <c r="F437" s="136">
        <v>3823637.999999999</v>
      </c>
      <c r="G437" s="135">
        <f>E437/D437</f>
        <v>-0.7975072669945644</v>
      </c>
    </row>
    <row r="438" spans="1:7" ht="18" customHeight="1">
      <c r="A438" s="132" t="s">
        <v>812</v>
      </c>
      <c r="B438" s="130">
        <f t="shared" si="15"/>
        <v>7</v>
      </c>
      <c r="C438" s="133" t="s">
        <v>104</v>
      </c>
      <c r="D438" s="136">
        <v>742840.6</v>
      </c>
      <c r="E438" s="136">
        <f t="shared" si="14"/>
        <v>-410202.6</v>
      </c>
      <c r="F438" s="136">
        <v>332638</v>
      </c>
      <c r="G438" s="135">
        <f>E438/D438</f>
        <v>-0.5522081049420293</v>
      </c>
    </row>
    <row r="439" spans="1:7" ht="18" customHeight="1">
      <c r="A439" s="132" t="s">
        <v>813</v>
      </c>
      <c r="B439" s="130">
        <f t="shared" si="15"/>
        <v>7</v>
      </c>
      <c r="C439" s="133" t="s">
        <v>106</v>
      </c>
      <c r="D439" s="136">
        <v>50000</v>
      </c>
      <c r="E439" s="136">
        <f t="shared" si="14"/>
        <v>0</v>
      </c>
      <c r="F439" s="136">
        <v>50000</v>
      </c>
      <c r="G439" s="135">
        <f>E439/D439</f>
        <v>0</v>
      </c>
    </row>
    <row r="440" spans="1:7" ht="18" customHeight="1">
      <c r="A440" s="132" t="s">
        <v>814</v>
      </c>
      <c r="B440" s="130">
        <f t="shared" si="15"/>
        <v>7</v>
      </c>
      <c r="C440" s="133" t="s">
        <v>108</v>
      </c>
      <c r="D440" s="136"/>
      <c r="E440" s="136">
        <f t="shared" si="14"/>
        <v>0</v>
      </c>
      <c r="F440" s="136">
        <v>0</v>
      </c>
      <c r="G440" s="135"/>
    </row>
    <row r="441" spans="1:7" ht="18" customHeight="1">
      <c r="A441" s="132" t="s">
        <v>815</v>
      </c>
      <c r="B441" s="130">
        <f t="shared" si="15"/>
        <v>7</v>
      </c>
      <c r="C441" s="133" t="s">
        <v>816</v>
      </c>
      <c r="D441" s="136">
        <v>18090000</v>
      </c>
      <c r="E441" s="136">
        <f t="shared" si="14"/>
        <v>-14649000</v>
      </c>
      <c r="F441" s="136">
        <v>3440999.999999999</v>
      </c>
      <c r="G441" s="135">
        <f>E441/D441</f>
        <v>-0.8097844112769486</v>
      </c>
    </row>
    <row r="442" spans="1:7" ht="18" customHeight="1">
      <c r="A442" s="132" t="s">
        <v>817</v>
      </c>
      <c r="B442" s="130">
        <f t="shared" si="15"/>
        <v>5</v>
      </c>
      <c r="C442" s="133" t="s">
        <v>818</v>
      </c>
      <c r="D442" s="136"/>
      <c r="E442" s="136">
        <f t="shared" si="14"/>
        <v>0</v>
      </c>
      <c r="F442" s="136">
        <v>0</v>
      </c>
      <c r="G442" s="135"/>
    </row>
    <row r="443" spans="1:7" ht="18" customHeight="1">
      <c r="A443" s="132" t="s">
        <v>819</v>
      </c>
      <c r="B443" s="130">
        <f t="shared" si="15"/>
        <v>7</v>
      </c>
      <c r="C443" s="133" t="s">
        <v>820</v>
      </c>
      <c r="D443" s="136"/>
      <c r="E443" s="136">
        <f t="shared" si="14"/>
        <v>0</v>
      </c>
      <c r="F443" s="136">
        <v>0</v>
      </c>
      <c r="G443" s="135"/>
    </row>
    <row r="444" spans="1:7" ht="18" customHeight="1">
      <c r="A444" s="132" t="s">
        <v>821</v>
      </c>
      <c r="B444" s="130">
        <f t="shared" si="15"/>
        <v>7</v>
      </c>
      <c r="C444" s="133" t="s">
        <v>822</v>
      </c>
      <c r="D444" s="136"/>
      <c r="E444" s="136">
        <f t="shared" si="14"/>
        <v>0</v>
      </c>
      <c r="F444" s="136">
        <v>0</v>
      </c>
      <c r="G444" s="135"/>
    </row>
    <row r="445" spans="1:7" ht="18" customHeight="1">
      <c r="A445" s="132" t="s">
        <v>823</v>
      </c>
      <c r="B445" s="130">
        <f t="shared" si="15"/>
        <v>7</v>
      </c>
      <c r="C445" s="133" t="s">
        <v>824</v>
      </c>
      <c r="D445" s="136"/>
      <c r="E445" s="136">
        <f t="shared" si="14"/>
        <v>0</v>
      </c>
      <c r="F445" s="136">
        <v>0</v>
      </c>
      <c r="G445" s="135"/>
    </row>
    <row r="446" spans="1:7" ht="18" customHeight="1">
      <c r="A446" s="132" t="s">
        <v>825</v>
      </c>
      <c r="B446" s="130">
        <f t="shared" si="15"/>
        <v>7</v>
      </c>
      <c r="C446" s="133" t="s">
        <v>826</v>
      </c>
      <c r="D446" s="136"/>
      <c r="E446" s="136">
        <f t="shared" si="14"/>
        <v>0</v>
      </c>
      <c r="F446" s="136">
        <v>0</v>
      </c>
      <c r="G446" s="135"/>
    </row>
    <row r="447" spans="1:7" ht="18" customHeight="1">
      <c r="A447" s="132" t="s">
        <v>827</v>
      </c>
      <c r="B447" s="130">
        <f t="shared" si="15"/>
        <v>7</v>
      </c>
      <c r="C447" s="133" t="s">
        <v>828</v>
      </c>
      <c r="D447" s="136"/>
      <c r="E447" s="136">
        <f t="shared" si="14"/>
        <v>0</v>
      </c>
      <c r="F447" s="136">
        <v>0</v>
      </c>
      <c r="G447" s="135"/>
    </row>
    <row r="448" spans="1:7" ht="18" customHeight="1">
      <c r="A448" s="132" t="s">
        <v>829</v>
      </c>
      <c r="B448" s="130">
        <f t="shared" si="15"/>
        <v>7</v>
      </c>
      <c r="C448" s="133" t="s">
        <v>830</v>
      </c>
      <c r="D448" s="136"/>
      <c r="E448" s="136">
        <f t="shared" si="14"/>
        <v>0</v>
      </c>
      <c r="F448" s="136">
        <v>0</v>
      </c>
      <c r="G448" s="135"/>
    </row>
    <row r="449" spans="1:7" ht="18" customHeight="1">
      <c r="A449" s="132" t="s">
        <v>831</v>
      </c>
      <c r="B449" s="130">
        <f t="shared" si="15"/>
        <v>7</v>
      </c>
      <c r="C449" s="133" t="s">
        <v>832</v>
      </c>
      <c r="D449" s="136"/>
      <c r="E449" s="136">
        <f t="shared" si="14"/>
        <v>0</v>
      </c>
      <c r="F449" s="136">
        <v>0</v>
      </c>
      <c r="G449" s="135"/>
    </row>
    <row r="450" spans="1:7" ht="18" customHeight="1">
      <c r="A450" s="132" t="s">
        <v>833</v>
      </c>
      <c r="B450" s="130">
        <f t="shared" si="15"/>
        <v>7</v>
      </c>
      <c r="C450" s="133" t="s">
        <v>834</v>
      </c>
      <c r="D450" s="136"/>
      <c r="E450" s="136">
        <f t="shared" si="14"/>
        <v>0</v>
      </c>
      <c r="F450" s="136">
        <v>0</v>
      </c>
      <c r="G450" s="135"/>
    </row>
    <row r="451" spans="1:7" ht="18" customHeight="1">
      <c r="A451" s="132" t="s">
        <v>835</v>
      </c>
      <c r="B451" s="130">
        <f t="shared" si="15"/>
        <v>5</v>
      </c>
      <c r="C451" s="133" t="s">
        <v>836</v>
      </c>
      <c r="D451" s="136"/>
      <c r="E451" s="136">
        <f t="shared" si="14"/>
        <v>0</v>
      </c>
      <c r="F451" s="136">
        <v>0</v>
      </c>
      <c r="G451" s="135"/>
    </row>
    <row r="452" spans="1:7" ht="18" customHeight="1">
      <c r="A452" s="132" t="s">
        <v>837</v>
      </c>
      <c r="B452" s="130">
        <f t="shared" si="15"/>
        <v>7</v>
      </c>
      <c r="C452" s="133" t="s">
        <v>820</v>
      </c>
      <c r="D452" s="136"/>
      <c r="E452" s="136">
        <f t="shared" si="14"/>
        <v>0</v>
      </c>
      <c r="F452" s="136">
        <v>0</v>
      </c>
      <c r="G452" s="135"/>
    </row>
    <row r="453" spans="1:7" ht="18" customHeight="1">
      <c r="A453" s="132" t="s">
        <v>838</v>
      </c>
      <c r="B453" s="130">
        <f t="shared" si="15"/>
        <v>7</v>
      </c>
      <c r="C453" s="133" t="s">
        <v>839</v>
      </c>
      <c r="D453" s="136"/>
      <c r="E453" s="136">
        <f t="shared" si="14"/>
        <v>0</v>
      </c>
      <c r="F453" s="136">
        <v>0</v>
      </c>
      <c r="G453" s="135"/>
    </row>
    <row r="454" spans="1:7" ht="18" customHeight="1">
      <c r="A454" s="132" t="s">
        <v>840</v>
      </c>
      <c r="B454" s="130">
        <f t="shared" si="15"/>
        <v>7</v>
      </c>
      <c r="C454" s="133" t="s">
        <v>841</v>
      </c>
      <c r="D454" s="136"/>
      <c r="E454" s="136">
        <f aca="true" t="shared" si="16" ref="E454:E517">F454-D454</f>
        <v>0</v>
      </c>
      <c r="F454" s="136">
        <v>0</v>
      </c>
      <c r="G454" s="135"/>
    </row>
    <row r="455" spans="1:7" ht="18" customHeight="1">
      <c r="A455" s="132" t="s">
        <v>842</v>
      </c>
      <c r="B455" s="130">
        <f aca="true" t="shared" si="17" ref="B455:B518">LEN(A455)</f>
        <v>7</v>
      </c>
      <c r="C455" s="133" t="s">
        <v>843</v>
      </c>
      <c r="D455" s="136"/>
      <c r="E455" s="136">
        <f t="shared" si="16"/>
        <v>0</v>
      </c>
      <c r="F455" s="136">
        <v>0</v>
      </c>
      <c r="G455" s="135"/>
    </row>
    <row r="456" spans="1:7" ht="18" customHeight="1">
      <c r="A456" s="132" t="s">
        <v>844</v>
      </c>
      <c r="B456" s="130">
        <f t="shared" si="17"/>
        <v>7</v>
      </c>
      <c r="C456" s="133" t="s">
        <v>845</v>
      </c>
      <c r="D456" s="136"/>
      <c r="E456" s="136">
        <f t="shared" si="16"/>
        <v>0</v>
      </c>
      <c r="F456" s="136">
        <v>0</v>
      </c>
      <c r="G456" s="135"/>
    </row>
    <row r="457" spans="1:7" ht="18" customHeight="1">
      <c r="A457" s="132" t="s">
        <v>846</v>
      </c>
      <c r="B457" s="130">
        <f t="shared" si="17"/>
        <v>5</v>
      </c>
      <c r="C457" s="133" t="s">
        <v>847</v>
      </c>
      <c r="D457" s="136">
        <v>5100000</v>
      </c>
      <c r="E457" s="136">
        <f t="shared" si="16"/>
        <v>-4100000</v>
      </c>
      <c r="F457" s="136">
        <v>1000000</v>
      </c>
      <c r="G457" s="135">
        <f>E457/D457</f>
        <v>-0.803921568627451</v>
      </c>
    </row>
    <row r="458" spans="1:7" ht="18" customHeight="1">
      <c r="A458" s="132" t="s">
        <v>848</v>
      </c>
      <c r="B458" s="130">
        <f t="shared" si="17"/>
        <v>7</v>
      </c>
      <c r="C458" s="133" t="s">
        <v>820</v>
      </c>
      <c r="D458" s="136"/>
      <c r="E458" s="136">
        <f t="shared" si="16"/>
        <v>0</v>
      </c>
      <c r="F458" s="136">
        <v>0</v>
      </c>
      <c r="G458" s="135"/>
    </row>
    <row r="459" spans="1:7" ht="18" customHeight="1">
      <c r="A459" s="132" t="s">
        <v>849</v>
      </c>
      <c r="B459" s="130">
        <f t="shared" si="17"/>
        <v>7</v>
      </c>
      <c r="C459" s="133" t="s">
        <v>850</v>
      </c>
      <c r="D459" s="136"/>
      <c r="E459" s="136">
        <f t="shared" si="16"/>
        <v>0</v>
      </c>
      <c r="F459" s="136">
        <v>0</v>
      </c>
      <c r="G459" s="135"/>
    </row>
    <row r="460" spans="1:7" ht="18" customHeight="1">
      <c r="A460" s="132" t="s">
        <v>851</v>
      </c>
      <c r="B460" s="130">
        <f t="shared" si="17"/>
        <v>7</v>
      </c>
      <c r="C460" s="133" t="s">
        <v>852</v>
      </c>
      <c r="D460" s="136"/>
      <c r="E460" s="136">
        <f t="shared" si="16"/>
        <v>0</v>
      </c>
      <c r="F460" s="136">
        <v>0</v>
      </c>
      <c r="G460" s="135"/>
    </row>
    <row r="461" spans="1:7" ht="18" customHeight="1">
      <c r="A461" s="132" t="s">
        <v>853</v>
      </c>
      <c r="B461" s="130">
        <f t="shared" si="17"/>
        <v>7</v>
      </c>
      <c r="C461" s="133" t="s">
        <v>854</v>
      </c>
      <c r="D461" s="136">
        <v>5100000</v>
      </c>
      <c r="E461" s="136">
        <f t="shared" si="16"/>
        <v>-4100000</v>
      </c>
      <c r="F461" s="136">
        <v>1000000</v>
      </c>
      <c r="G461" s="135">
        <f>E461/D461</f>
        <v>-0.803921568627451</v>
      </c>
    </row>
    <row r="462" spans="1:7" ht="18" customHeight="1">
      <c r="A462" s="132" t="s">
        <v>855</v>
      </c>
      <c r="B462" s="130">
        <f t="shared" si="17"/>
        <v>5</v>
      </c>
      <c r="C462" s="133" t="s">
        <v>856</v>
      </c>
      <c r="D462" s="136"/>
      <c r="E462" s="136">
        <f t="shared" si="16"/>
        <v>0</v>
      </c>
      <c r="F462" s="136">
        <v>0</v>
      </c>
      <c r="G462" s="135"/>
    </row>
    <row r="463" spans="1:7" ht="18" customHeight="1">
      <c r="A463" s="132" t="s">
        <v>857</v>
      </c>
      <c r="B463" s="130">
        <f t="shared" si="17"/>
        <v>7</v>
      </c>
      <c r="C463" s="133" t="s">
        <v>820</v>
      </c>
      <c r="D463" s="136"/>
      <c r="E463" s="136">
        <f t="shared" si="16"/>
        <v>0</v>
      </c>
      <c r="F463" s="136">
        <v>0</v>
      </c>
      <c r="G463" s="135"/>
    </row>
    <row r="464" spans="1:7" ht="18" customHeight="1">
      <c r="A464" s="132" t="s">
        <v>858</v>
      </c>
      <c r="B464" s="130">
        <f t="shared" si="17"/>
        <v>7</v>
      </c>
      <c r="C464" s="133" t="s">
        <v>859</v>
      </c>
      <c r="D464" s="136"/>
      <c r="E464" s="136">
        <f t="shared" si="16"/>
        <v>0</v>
      </c>
      <c r="F464" s="136">
        <v>0</v>
      </c>
      <c r="G464" s="135"/>
    </row>
    <row r="465" spans="1:7" ht="18" customHeight="1">
      <c r="A465" s="132" t="s">
        <v>860</v>
      </c>
      <c r="B465" s="130">
        <f t="shared" si="17"/>
        <v>7</v>
      </c>
      <c r="C465" s="133" t="s">
        <v>861</v>
      </c>
      <c r="D465" s="136"/>
      <c r="E465" s="136">
        <f t="shared" si="16"/>
        <v>0</v>
      </c>
      <c r="F465" s="136">
        <v>0</v>
      </c>
      <c r="G465" s="135"/>
    </row>
    <row r="466" spans="1:7" ht="18" customHeight="1">
      <c r="A466" s="132" t="s">
        <v>862</v>
      </c>
      <c r="B466" s="130">
        <f t="shared" si="17"/>
        <v>7</v>
      </c>
      <c r="C466" s="133" t="s">
        <v>863</v>
      </c>
      <c r="D466" s="136"/>
      <c r="E466" s="136">
        <f t="shared" si="16"/>
        <v>0</v>
      </c>
      <c r="F466" s="136">
        <v>0</v>
      </c>
      <c r="G466" s="135"/>
    </row>
    <row r="467" spans="1:7" ht="18" customHeight="1">
      <c r="A467" s="132" t="s">
        <v>864</v>
      </c>
      <c r="B467" s="130">
        <f t="shared" si="17"/>
        <v>5</v>
      </c>
      <c r="C467" s="133" t="s">
        <v>865</v>
      </c>
      <c r="D467" s="136"/>
      <c r="E467" s="136">
        <f t="shared" si="16"/>
        <v>0</v>
      </c>
      <c r="F467" s="136">
        <v>0</v>
      </c>
      <c r="G467" s="135"/>
    </row>
    <row r="468" spans="1:7" ht="18" customHeight="1">
      <c r="A468" s="132" t="s">
        <v>866</v>
      </c>
      <c r="B468" s="130">
        <f t="shared" si="17"/>
        <v>7</v>
      </c>
      <c r="C468" s="133" t="s">
        <v>867</v>
      </c>
      <c r="D468" s="136"/>
      <c r="E468" s="136">
        <f t="shared" si="16"/>
        <v>0</v>
      </c>
      <c r="F468" s="136">
        <v>0</v>
      </c>
      <c r="G468" s="135"/>
    </row>
    <row r="469" spans="1:7" ht="18" customHeight="1">
      <c r="A469" s="132" t="s">
        <v>868</v>
      </c>
      <c r="B469" s="130">
        <f t="shared" si="17"/>
        <v>7</v>
      </c>
      <c r="C469" s="133" t="s">
        <v>869</v>
      </c>
      <c r="D469" s="136"/>
      <c r="E469" s="136">
        <f t="shared" si="16"/>
        <v>0</v>
      </c>
      <c r="F469" s="136">
        <v>0</v>
      </c>
      <c r="G469" s="135"/>
    </row>
    <row r="470" spans="1:7" ht="18" customHeight="1">
      <c r="A470" s="132" t="s">
        <v>870</v>
      </c>
      <c r="B470" s="130">
        <f t="shared" si="17"/>
        <v>7</v>
      </c>
      <c r="C470" s="133" t="s">
        <v>871</v>
      </c>
      <c r="D470" s="136"/>
      <c r="E470" s="136">
        <f t="shared" si="16"/>
        <v>0</v>
      </c>
      <c r="F470" s="136">
        <v>0</v>
      </c>
      <c r="G470" s="135"/>
    </row>
    <row r="471" spans="1:7" ht="18" customHeight="1">
      <c r="A471" s="132" t="s">
        <v>872</v>
      </c>
      <c r="B471" s="130">
        <f t="shared" si="17"/>
        <v>7</v>
      </c>
      <c r="C471" s="133" t="s">
        <v>873</v>
      </c>
      <c r="D471" s="136"/>
      <c r="E471" s="136">
        <f t="shared" si="16"/>
        <v>0</v>
      </c>
      <c r="F471" s="136">
        <v>0</v>
      </c>
      <c r="G471" s="135"/>
    </row>
    <row r="472" spans="1:7" ht="18" customHeight="1">
      <c r="A472" s="132" t="s">
        <v>874</v>
      </c>
      <c r="B472" s="130">
        <f t="shared" si="17"/>
        <v>5</v>
      </c>
      <c r="C472" s="133" t="s">
        <v>875</v>
      </c>
      <c r="D472" s="136">
        <v>80000</v>
      </c>
      <c r="E472" s="136">
        <f t="shared" si="16"/>
        <v>268167</v>
      </c>
      <c r="F472" s="136">
        <v>348167</v>
      </c>
      <c r="G472" s="135">
        <f>E472/D472</f>
        <v>3.3520875</v>
      </c>
    </row>
    <row r="473" spans="1:7" ht="18" customHeight="1">
      <c r="A473" s="132" t="s">
        <v>876</v>
      </c>
      <c r="B473" s="130">
        <f t="shared" si="17"/>
        <v>7</v>
      </c>
      <c r="C473" s="133" t="s">
        <v>820</v>
      </c>
      <c r="D473" s="136"/>
      <c r="E473" s="136">
        <f t="shared" si="16"/>
        <v>0</v>
      </c>
      <c r="F473" s="136">
        <v>0</v>
      </c>
      <c r="G473" s="135"/>
    </row>
    <row r="474" spans="1:7" ht="18" customHeight="1">
      <c r="A474" s="132" t="s">
        <v>877</v>
      </c>
      <c r="B474" s="130">
        <f t="shared" si="17"/>
        <v>7</v>
      </c>
      <c r="C474" s="133" t="s">
        <v>878</v>
      </c>
      <c r="D474" s="136">
        <v>80000</v>
      </c>
      <c r="E474" s="136">
        <f t="shared" si="16"/>
        <v>68167</v>
      </c>
      <c r="F474" s="136">
        <v>148167</v>
      </c>
      <c r="G474" s="135">
        <f>E474/D474</f>
        <v>0.8520875</v>
      </c>
    </row>
    <row r="475" spans="1:7" ht="18" customHeight="1">
      <c r="A475" s="132" t="s">
        <v>879</v>
      </c>
      <c r="B475" s="130">
        <f t="shared" si="17"/>
        <v>7</v>
      </c>
      <c r="C475" s="133" t="s">
        <v>880</v>
      </c>
      <c r="D475" s="136"/>
      <c r="E475" s="136">
        <f t="shared" si="16"/>
        <v>0</v>
      </c>
      <c r="F475" s="136">
        <v>0</v>
      </c>
      <c r="G475" s="135"/>
    </row>
    <row r="476" spans="1:7" ht="18" customHeight="1">
      <c r="A476" s="132" t="s">
        <v>881</v>
      </c>
      <c r="B476" s="130">
        <f t="shared" si="17"/>
        <v>7</v>
      </c>
      <c r="C476" s="133" t="s">
        <v>882</v>
      </c>
      <c r="D476" s="136"/>
      <c r="E476" s="136">
        <f t="shared" si="16"/>
        <v>0</v>
      </c>
      <c r="F476" s="136">
        <v>0</v>
      </c>
      <c r="G476" s="135"/>
    </row>
    <row r="477" spans="1:7" ht="18" customHeight="1">
      <c r="A477" s="132" t="s">
        <v>883</v>
      </c>
      <c r="B477" s="130">
        <f t="shared" si="17"/>
        <v>7</v>
      </c>
      <c r="C477" s="133" t="s">
        <v>884</v>
      </c>
      <c r="D477" s="136"/>
      <c r="E477" s="136">
        <f t="shared" si="16"/>
        <v>0</v>
      </c>
      <c r="F477" s="136">
        <v>0</v>
      </c>
      <c r="G477" s="135"/>
    </row>
    <row r="478" spans="1:7" ht="18" customHeight="1">
      <c r="A478" s="132" t="s">
        <v>885</v>
      </c>
      <c r="B478" s="130">
        <f t="shared" si="17"/>
        <v>7</v>
      </c>
      <c r="C478" s="133" t="s">
        <v>886</v>
      </c>
      <c r="D478" s="136"/>
      <c r="E478" s="136">
        <f t="shared" si="16"/>
        <v>200000</v>
      </c>
      <c r="F478" s="136">
        <v>200000</v>
      </c>
      <c r="G478" s="135"/>
    </row>
    <row r="479" spans="1:7" ht="18" customHeight="1">
      <c r="A479" s="132" t="s">
        <v>887</v>
      </c>
      <c r="B479" s="130">
        <f t="shared" si="17"/>
        <v>5</v>
      </c>
      <c r="C479" s="133" t="s">
        <v>888</v>
      </c>
      <c r="D479" s="136"/>
      <c r="E479" s="136">
        <f t="shared" si="16"/>
        <v>0</v>
      </c>
      <c r="F479" s="136">
        <v>0</v>
      </c>
      <c r="G479" s="135"/>
    </row>
    <row r="480" spans="1:7" ht="18" customHeight="1">
      <c r="A480" s="132" t="s">
        <v>889</v>
      </c>
      <c r="B480" s="130">
        <f t="shared" si="17"/>
        <v>7</v>
      </c>
      <c r="C480" s="133" t="s">
        <v>890</v>
      </c>
      <c r="D480" s="136"/>
      <c r="E480" s="136">
        <f t="shared" si="16"/>
        <v>0</v>
      </c>
      <c r="F480" s="136">
        <v>0</v>
      </c>
      <c r="G480" s="135"/>
    </row>
    <row r="481" spans="1:7" ht="18" customHeight="1">
      <c r="A481" s="132" t="s">
        <v>891</v>
      </c>
      <c r="B481" s="130">
        <f t="shared" si="17"/>
        <v>7</v>
      </c>
      <c r="C481" s="133" t="s">
        <v>892</v>
      </c>
      <c r="D481" s="136"/>
      <c r="E481" s="136">
        <f t="shared" si="16"/>
        <v>0</v>
      </c>
      <c r="F481" s="136">
        <v>0</v>
      </c>
      <c r="G481" s="135"/>
    </row>
    <row r="482" spans="1:7" ht="18" customHeight="1">
      <c r="A482" s="132" t="s">
        <v>893</v>
      </c>
      <c r="B482" s="130">
        <f t="shared" si="17"/>
        <v>7</v>
      </c>
      <c r="C482" s="133" t="s">
        <v>894</v>
      </c>
      <c r="D482" s="136"/>
      <c r="E482" s="136">
        <f t="shared" si="16"/>
        <v>0</v>
      </c>
      <c r="F482" s="136">
        <v>0</v>
      </c>
      <c r="G482" s="135"/>
    </row>
    <row r="483" spans="1:7" ht="18" customHeight="1">
      <c r="A483" s="132" t="s">
        <v>895</v>
      </c>
      <c r="B483" s="130">
        <f t="shared" si="17"/>
        <v>5</v>
      </c>
      <c r="C483" s="133" t="s">
        <v>896</v>
      </c>
      <c r="D483" s="136">
        <v>200000</v>
      </c>
      <c r="E483" s="136">
        <f t="shared" si="16"/>
        <v>-100200</v>
      </c>
      <c r="F483" s="136">
        <v>99800</v>
      </c>
      <c r="G483" s="135">
        <f>E483/D483</f>
        <v>-0.501</v>
      </c>
    </row>
    <row r="484" spans="1:7" ht="18" customHeight="1">
      <c r="A484" s="132" t="s">
        <v>897</v>
      </c>
      <c r="B484" s="130">
        <f t="shared" si="17"/>
        <v>7</v>
      </c>
      <c r="C484" s="133" t="s">
        <v>898</v>
      </c>
      <c r="D484" s="136"/>
      <c r="E484" s="136">
        <f t="shared" si="16"/>
        <v>0</v>
      </c>
      <c r="F484" s="136">
        <v>0</v>
      </c>
      <c r="G484" s="135"/>
    </row>
    <row r="485" spans="1:7" ht="18" customHeight="1">
      <c r="A485" s="132" t="s">
        <v>899</v>
      </c>
      <c r="B485" s="130">
        <f t="shared" si="17"/>
        <v>7</v>
      </c>
      <c r="C485" s="133" t="s">
        <v>900</v>
      </c>
      <c r="D485" s="136"/>
      <c r="E485" s="136">
        <f t="shared" si="16"/>
        <v>0</v>
      </c>
      <c r="F485" s="136">
        <v>0</v>
      </c>
      <c r="G485" s="135"/>
    </row>
    <row r="486" spans="1:7" ht="18" customHeight="1">
      <c r="A486" s="132" t="s">
        <v>901</v>
      </c>
      <c r="B486" s="130">
        <f t="shared" si="17"/>
        <v>7</v>
      </c>
      <c r="C486" s="133" t="s">
        <v>902</v>
      </c>
      <c r="D486" s="136">
        <v>200000</v>
      </c>
      <c r="E486" s="136">
        <f t="shared" si="16"/>
        <v>-100200</v>
      </c>
      <c r="F486" s="136">
        <v>99800</v>
      </c>
      <c r="G486" s="135">
        <f>E486/D486</f>
        <v>-0.501</v>
      </c>
    </row>
    <row r="487" spans="1:7" ht="18" customHeight="1">
      <c r="A487" s="132" t="s">
        <v>903</v>
      </c>
      <c r="B487" s="130">
        <f t="shared" si="17"/>
        <v>5</v>
      </c>
      <c r="C487" s="133" t="s">
        <v>904</v>
      </c>
      <c r="D487" s="136">
        <v>3570000</v>
      </c>
      <c r="E487" s="136">
        <f t="shared" si="16"/>
        <v>-3500000</v>
      </c>
      <c r="F487" s="136">
        <v>70000</v>
      </c>
      <c r="G487" s="135">
        <f>E487/D487</f>
        <v>-0.9803921568627451</v>
      </c>
    </row>
    <row r="488" spans="1:7" ht="18" customHeight="1">
      <c r="A488" s="132" t="s">
        <v>905</v>
      </c>
      <c r="B488" s="130">
        <f t="shared" si="17"/>
        <v>7</v>
      </c>
      <c r="C488" s="133" t="s">
        <v>906</v>
      </c>
      <c r="D488" s="136"/>
      <c r="E488" s="136">
        <f t="shared" si="16"/>
        <v>0</v>
      </c>
      <c r="F488" s="136">
        <v>0</v>
      </c>
      <c r="G488" s="135"/>
    </row>
    <row r="489" spans="1:7" ht="18" customHeight="1">
      <c r="A489" s="132" t="s">
        <v>907</v>
      </c>
      <c r="B489" s="130">
        <f t="shared" si="17"/>
        <v>7</v>
      </c>
      <c r="C489" s="133" t="s">
        <v>908</v>
      </c>
      <c r="D489" s="136"/>
      <c r="E489" s="136">
        <f t="shared" si="16"/>
        <v>0</v>
      </c>
      <c r="F489" s="136">
        <v>0</v>
      </c>
      <c r="G489" s="135"/>
    </row>
    <row r="490" spans="1:7" ht="18" customHeight="1">
      <c r="A490" s="132" t="s">
        <v>909</v>
      </c>
      <c r="B490" s="130">
        <f t="shared" si="17"/>
        <v>7</v>
      </c>
      <c r="C490" s="133" t="s">
        <v>910</v>
      </c>
      <c r="D490" s="136"/>
      <c r="E490" s="136">
        <f t="shared" si="16"/>
        <v>0</v>
      </c>
      <c r="F490" s="136">
        <v>0</v>
      </c>
      <c r="G490" s="135"/>
    </row>
    <row r="491" spans="1:7" ht="18" customHeight="1">
      <c r="A491" s="132" t="s">
        <v>911</v>
      </c>
      <c r="B491" s="130">
        <f t="shared" si="17"/>
        <v>7</v>
      </c>
      <c r="C491" s="133" t="s">
        <v>912</v>
      </c>
      <c r="D491" s="136">
        <v>3570000</v>
      </c>
      <c r="E491" s="136">
        <f t="shared" si="16"/>
        <v>-3500000</v>
      </c>
      <c r="F491" s="136">
        <v>70000</v>
      </c>
      <c r="G491" s="135">
        <f>E491/D491</f>
        <v>-0.9803921568627451</v>
      </c>
    </row>
    <row r="492" spans="1:7" ht="18" customHeight="1">
      <c r="A492" s="129" t="s">
        <v>913</v>
      </c>
      <c r="B492" s="130">
        <f t="shared" si="17"/>
        <v>3</v>
      </c>
      <c r="C492" s="126" t="s">
        <v>914</v>
      </c>
      <c r="D492" s="137">
        <v>7690016.09</v>
      </c>
      <c r="E492" s="137">
        <f t="shared" si="16"/>
        <v>-1424957.2399999993</v>
      </c>
      <c r="F492" s="137">
        <v>6265058.850000001</v>
      </c>
      <c r="G492" s="140">
        <f>E492/D492</f>
        <v>-0.18529964350178613</v>
      </c>
    </row>
    <row r="493" spans="1:7" ht="18" customHeight="1">
      <c r="A493" s="132" t="s">
        <v>915</v>
      </c>
      <c r="B493" s="130">
        <f t="shared" si="17"/>
        <v>5</v>
      </c>
      <c r="C493" s="133" t="s">
        <v>916</v>
      </c>
      <c r="D493" s="136">
        <v>4867548.8</v>
      </c>
      <c r="E493" s="136">
        <f t="shared" si="16"/>
        <v>76008.05000000075</v>
      </c>
      <c r="F493" s="136">
        <v>4943556.850000001</v>
      </c>
      <c r="G493" s="135">
        <f>E493/D493</f>
        <v>0.015615262039078221</v>
      </c>
    </row>
    <row r="494" spans="1:7" ht="18" customHeight="1">
      <c r="A494" s="132" t="s">
        <v>917</v>
      </c>
      <c r="B494" s="130">
        <f t="shared" si="17"/>
        <v>7</v>
      </c>
      <c r="C494" s="133" t="s">
        <v>104</v>
      </c>
      <c r="D494" s="136">
        <v>908872.46</v>
      </c>
      <c r="E494" s="136">
        <f t="shared" si="16"/>
        <v>-426393.45999999996</v>
      </c>
      <c r="F494" s="136">
        <v>482479</v>
      </c>
      <c r="G494" s="135">
        <f>E494/D494</f>
        <v>-0.46914553885811433</v>
      </c>
    </row>
    <row r="495" spans="1:7" ht="18" customHeight="1">
      <c r="A495" s="132" t="s">
        <v>918</v>
      </c>
      <c r="B495" s="130">
        <f t="shared" si="17"/>
        <v>7</v>
      </c>
      <c r="C495" s="133" t="s">
        <v>106</v>
      </c>
      <c r="D495" s="136"/>
      <c r="E495" s="136">
        <f t="shared" si="16"/>
        <v>0</v>
      </c>
      <c r="F495" s="136">
        <v>0</v>
      </c>
      <c r="G495" s="135"/>
    </row>
    <row r="496" spans="1:7" ht="18" customHeight="1">
      <c r="A496" s="132" t="s">
        <v>919</v>
      </c>
      <c r="B496" s="130">
        <f t="shared" si="17"/>
        <v>7</v>
      </c>
      <c r="C496" s="133" t="s">
        <v>108</v>
      </c>
      <c r="D496" s="136"/>
      <c r="E496" s="136">
        <f t="shared" si="16"/>
        <v>0</v>
      </c>
      <c r="F496" s="136">
        <v>0</v>
      </c>
      <c r="G496" s="135"/>
    </row>
    <row r="497" spans="1:7" ht="18" customHeight="1">
      <c r="A497" s="132" t="s">
        <v>920</v>
      </c>
      <c r="B497" s="130">
        <f t="shared" si="17"/>
        <v>7</v>
      </c>
      <c r="C497" s="133" t="s">
        <v>921</v>
      </c>
      <c r="D497" s="136">
        <v>784237.59</v>
      </c>
      <c r="E497" s="136">
        <f t="shared" si="16"/>
        <v>-225501.62</v>
      </c>
      <c r="F497" s="136">
        <v>558735.97</v>
      </c>
      <c r="G497" s="135">
        <f>E497/D497</f>
        <v>-0.28754247803908506</v>
      </c>
    </row>
    <row r="498" spans="1:7" ht="18" customHeight="1">
      <c r="A498" s="132" t="s">
        <v>922</v>
      </c>
      <c r="B498" s="130">
        <f t="shared" si="17"/>
        <v>7</v>
      </c>
      <c r="C498" s="133" t="s">
        <v>923</v>
      </c>
      <c r="D498" s="136"/>
      <c r="E498" s="136">
        <f t="shared" si="16"/>
        <v>0</v>
      </c>
      <c r="F498" s="136">
        <v>0</v>
      </c>
      <c r="G498" s="135"/>
    </row>
    <row r="499" spans="1:7" ht="18" customHeight="1">
      <c r="A499" s="132" t="s">
        <v>924</v>
      </c>
      <c r="B499" s="130">
        <f t="shared" si="17"/>
        <v>7</v>
      </c>
      <c r="C499" s="133" t="s">
        <v>925</v>
      </c>
      <c r="D499" s="136"/>
      <c r="E499" s="136">
        <f t="shared" si="16"/>
        <v>0</v>
      </c>
      <c r="F499" s="136">
        <v>0</v>
      </c>
      <c r="G499" s="135"/>
    </row>
    <row r="500" spans="1:7" ht="18" customHeight="1">
      <c r="A500" s="132" t="s">
        <v>926</v>
      </c>
      <c r="B500" s="130">
        <f t="shared" si="17"/>
        <v>7</v>
      </c>
      <c r="C500" s="133" t="s">
        <v>927</v>
      </c>
      <c r="D500" s="136"/>
      <c r="E500" s="136">
        <f t="shared" si="16"/>
        <v>0</v>
      </c>
      <c r="F500" s="136">
        <v>0</v>
      </c>
      <c r="G500" s="135"/>
    </row>
    <row r="501" spans="1:7" ht="18" customHeight="1">
      <c r="A501" s="132" t="s">
        <v>928</v>
      </c>
      <c r="B501" s="130">
        <f t="shared" si="17"/>
        <v>7</v>
      </c>
      <c r="C501" s="133" t="s">
        <v>929</v>
      </c>
      <c r="D501" s="136">
        <v>90000</v>
      </c>
      <c r="E501" s="136">
        <f t="shared" si="16"/>
        <v>-90000</v>
      </c>
      <c r="F501" s="136">
        <v>0</v>
      </c>
      <c r="G501" s="135">
        <f>E501/D501</f>
        <v>-1</v>
      </c>
    </row>
    <row r="502" spans="1:7" ht="18" customHeight="1">
      <c r="A502" s="132" t="s">
        <v>930</v>
      </c>
      <c r="B502" s="130">
        <f t="shared" si="17"/>
        <v>7</v>
      </c>
      <c r="C502" s="133" t="s">
        <v>931</v>
      </c>
      <c r="D502" s="136">
        <v>1284438.75</v>
      </c>
      <c r="E502" s="136">
        <f t="shared" si="16"/>
        <v>-684447.35</v>
      </c>
      <c r="F502" s="136">
        <v>599991.4</v>
      </c>
      <c r="G502" s="135">
        <f>E502/D502</f>
        <v>-0.5328765968793763</v>
      </c>
    </row>
    <row r="503" spans="1:7" ht="18" customHeight="1">
      <c r="A503" s="132" t="s">
        <v>932</v>
      </c>
      <c r="B503" s="130">
        <f t="shared" si="17"/>
        <v>7</v>
      </c>
      <c r="C503" s="133" t="s">
        <v>933</v>
      </c>
      <c r="D503" s="136"/>
      <c r="E503" s="136">
        <f t="shared" si="16"/>
        <v>0</v>
      </c>
      <c r="F503" s="136">
        <v>0</v>
      </c>
      <c r="G503" s="135"/>
    </row>
    <row r="504" spans="1:7" ht="18" customHeight="1">
      <c r="A504" s="132" t="s">
        <v>934</v>
      </c>
      <c r="B504" s="130">
        <f t="shared" si="17"/>
        <v>7</v>
      </c>
      <c r="C504" s="133" t="s">
        <v>935</v>
      </c>
      <c r="D504" s="136"/>
      <c r="E504" s="136">
        <f t="shared" si="16"/>
        <v>0</v>
      </c>
      <c r="F504" s="136">
        <v>0</v>
      </c>
      <c r="G504" s="135"/>
    </row>
    <row r="505" spans="1:7" ht="18" customHeight="1">
      <c r="A505" s="132" t="s">
        <v>936</v>
      </c>
      <c r="B505" s="130">
        <f t="shared" si="17"/>
        <v>7</v>
      </c>
      <c r="C505" s="133" t="s">
        <v>937</v>
      </c>
      <c r="D505" s="136"/>
      <c r="E505" s="136">
        <f t="shared" si="16"/>
        <v>0</v>
      </c>
      <c r="F505" s="136">
        <v>0</v>
      </c>
      <c r="G505" s="135"/>
    </row>
    <row r="506" spans="1:7" ht="18" customHeight="1">
      <c r="A506" s="132" t="s">
        <v>938</v>
      </c>
      <c r="B506" s="130">
        <f t="shared" si="17"/>
        <v>7</v>
      </c>
      <c r="C506" s="133" t="s">
        <v>939</v>
      </c>
      <c r="D506" s="136"/>
      <c r="E506" s="136">
        <f t="shared" si="16"/>
        <v>0</v>
      </c>
      <c r="F506" s="136">
        <v>0</v>
      </c>
      <c r="G506" s="135"/>
    </row>
    <row r="507" spans="1:7" ht="18" customHeight="1">
      <c r="A507" s="132" t="s">
        <v>940</v>
      </c>
      <c r="B507" s="130">
        <f t="shared" si="17"/>
        <v>7</v>
      </c>
      <c r="C507" s="133" t="s">
        <v>941</v>
      </c>
      <c r="D507" s="136"/>
      <c r="E507" s="136">
        <f t="shared" si="16"/>
        <v>0</v>
      </c>
      <c r="F507" s="136">
        <v>0</v>
      </c>
      <c r="G507" s="135"/>
    </row>
    <row r="508" spans="1:7" ht="18" customHeight="1">
      <c r="A508" s="132" t="s">
        <v>942</v>
      </c>
      <c r="B508" s="130">
        <f t="shared" si="17"/>
        <v>7</v>
      </c>
      <c r="C508" s="133" t="s">
        <v>943</v>
      </c>
      <c r="D508" s="136">
        <v>1800000</v>
      </c>
      <c r="E508" s="136">
        <f t="shared" si="16"/>
        <v>1502350.4800000004</v>
      </c>
      <c r="F508" s="136">
        <v>3302350.4800000004</v>
      </c>
      <c r="G508" s="135">
        <f>E508/D508</f>
        <v>0.8346391555555558</v>
      </c>
    </row>
    <row r="509" spans="1:7" ht="18" customHeight="1">
      <c r="A509" s="132" t="s">
        <v>944</v>
      </c>
      <c r="B509" s="130">
        <f t="shared" si="17"/>
        <v>5</v>
      </c>
      <c r="C509" s="133" t="s">
        <v>945</v>
      </c>
      <c r="D509" s="136">
        <v>139000</v>
      </c>
      <c r="E509" s="136">
        <f t="shared" si="16"/>
        <v>-139000</v>
      </c>
      <c r="F509" s="136">
        <v>0</v>
      </c>
      <c r="G509" s="135">
        <f>E509/D509</f>
        <v>-1</v>
      </c>
    </row>
    <row r="510" spans="1:7" ht="18" customHeight="1">
      <c r="A510" s="132" t="s">
        <v>946</v>
      </c>
      <c r="B510" s="130">
        <f t="shared" si="17"/>
        <v>7</v>
      </c>
      <c r="C510" s="133" t="s">
        <v>104</v>
      </c>
      <c r="D510" s="136"/>
      <c r="E510" s="136">
        <f t="shared" si="16"/>
        <v>0</v>
      </c>
      <c r="F510" s="136">
        <v>0</v>
      </c>
      <c r="G510" s="135"/>
    </row>
    <row r="511" spans="1:7" ht="18" customHeight="1">
      <c r="A511" s="132" t="s">
        <v>947</v>
      </c>
      <c r="B511" s="130">
        <f t="shared" si="17"/>
        <v>7</v>
      </c>
      <c r="C511" s="133" t="s">
        <v>106</v>
      </c>
      <c r="D511" s="136"/>
      <c r="E511" s="136">
        <f t="shared" si="16"/>
        <v>0</v>
      </c>
      <c r="F511" s="136">
        <v>0</v>
      </c>
      <c r="G511" s="135"/>
    </row>
    <row r="512" spans="1:7" ht="18" customHeight="1">
      <c r="A512" s="132" t="s">
        <v>948</v>
      </c>
      <c r="B512" s="130">
        <f t="shared" si="17"/>
        <v>7</v>
      </c>
      <c r="C512" s="133" t="s">
        <v>108</v>
      </c>
      <c r="D512" s="136"/>
      <c r="E512" s="136">
        <f t="shared" si="16"/>
        <v>0</v>
      </c>
      <c r="F512" s="136">
        <v>0</v>
      </c>
      <c r="G512" s="135"/>
    </row>
    <row r="513" spans="1:7" ht="18" customHeight="1">
      <c r="A513" s="132" t="s">
        <v>949</v>
      </c>
      <c r="B513" s="130">
        <f t="shared" si="17"/>
        <v>7</v>
      </c>
      <c r="C513" s="133" t="s">
        <v>950</v>
      </c>
      <c r="D513" s="136">
        <v>139000</v>
      </c>
      <c r="E513" s="136">
        <f t="shared" si="16"/>
        <v>-139000</v>
      </c>
      <c r="F513" s="136">
        <v>0</v>
      </c>
      <c r="G513" s="135">
        <f>E513/D513</f>
        <v>-1</v>
      </c>
    </row>
    <row r="514" spans="1:7" ht="18" customHeight="1">
      <c r="A514" s="132" t="s">
        <v>951</v>
      </c>
      <c r="B514" s="130">
        <f t="shared" si="17"/>
        <v>7</v>
      </c>
      <c r="C514" s="133" t="s">
        <v>952</v>
      </c>
      <c r="D514" s="136"/>
      <c r="E514" s="136">
        <f t="shared" si="16"/>
        <v>0</v>
      </c>
      <c r="F514" s="136">
        <v>0</v>
      </c>
      <c r="G514" s="135"/>
    </row>
    <row r="515" spans="1:7" ht="18" customHeight="1">
      <c r="A515" s="132" t="s">
        <v>953</v>
      </c>
      <c r="B515" s="130">
        <f t="shared" si="17"/>
        <v>7</v>
      </c>
      <c r="C515" s="133" t="s">
        <v>954</v>
      </c>
      <c r="D515" s="136"/>
      <c r="E515" s="136">
        <f t="shared" si="16"/>
        <v>0</v>
      </c>
      <c r="F515" s="136">
        <v>0</v>
      </c>
      <c r="G515" s="135"/>
    </row>
    <row r="516" spans="1:7" ht="18" customHeight="1">
      <c r="A516" s="132" t="s">
        <v>955</v>
      </c>
      <c r="B516" s="130">
        <f t="shared" si="17"/>
        <v>7</v>
      </c>
      <c r="C516" s="133" t="s">
        <v>956</v>
      </c>
      <c r="D516" s="136"/>
      <c r="E516" s="136">
        <f t="shared" si="16"/>
        <v>0</v>
      </c>
      <c r="F516" s="136">
        <v>0</v>
      </c>
      <c r="G516" s="135"/>
    </row>
    <row r="517" spans="1:7" ht="18" customHeight="1">
      <c r="A517" s="132" t="s">
        <v>957</v>
      </c>
      <c r="B517" s="130">
        <f t="shared" si="17"/>
        <v>5</v>
      </c>
      <c r="C517" s="133" t="s">
        <v>958</v>
      </c>
      <c r="D517" s="136">
        <v>845416.7</v>
      </c>
      <c r="E517" s="136">
        <f t="shared" si="16"/>
        <v>-845416.7</v>
      </c>
      <c r="F517" s="136">
        <v>0</v>
      </c>
      <c r="G517" s="135">
        <f>E517/D517</f>
        <v>-1</v>
      </c>
    </row>
    <row r="518" spans="1:7" ht="18" customHeight="1">
      <c r="A518" s="132" t="s">
        <v>959</v>
      </c>
      <c r="B518" s="130">
        <f t="shared" si="17"/>
        <v>7</v>
      </c>
      <c r="C518" s="133" t="s">
        <v>104</v>
      </c>
      <c r="D518" s="136"/>
      <c r="E518" s="136">
        <f aca="true" t="shared" si="18" ref="E518:E581">F518-D518</f>
        <v>0</v>
      </c>
      <c r="F518" s="136">
        <v>0</v>
      </c>
      <c r="G518" s="135"/>
    </row>
    <row r="519" spans="1:7" ht="18" customHeight="1">
      <c r="A519" s="132" t="s">
        <v>960</v>
      </c>
      <c r="B519" s="130">
        <f aca="true" t="shared" si="19" ref="B519:B582">LEN(A519)</f>
        <v>7</v>
      </c>
      <c r="C519" s="133" t="s">
        <v>106</v>
      </c>
      <c r="D519" s="136"/>
      <c r="E519" s="136">
        <f t="shared" si="18"/>
        <v>0</v>
      </c>
      <c r="F519" s="136">
        <v>0</v>
      </c>
      <c r="G519" s="135"/>
    </row>
    <row r="520" spans="1:7" ht="18" customHeight="1">
      <c r="A520" s="132" t="s">
        <v>961</v>
      </c>
      <c r="B520" s="130">
        <f t="shared" si="19"/>
        <v>7</v>
      </c>
      <c r="C520" s="133" t="s">
        <v>108</v>
      </c>
      <c r="D520" s="136"/>
      <c r="E520" s="136">
        <f t="shared" si="18"/>
        <v>0</v>
      </c>
      <c r="F520" s="136">
        <v>0</v>
      </c>
      <c r="G520" s="135"/>
    </row>
    <row r="521" spans="1:7" ht="18" customHeight="1">
      <c r="A521" s="132" t="s">
        <v>962</v>
      </c>
      <c r="B521" s="130">
        <f t="shared" si="19"/>
        <v>7</v>
      </c>
      <c r="C521" s="133" t="s">
        <v>963</v>
      </c>
      <c r="D521" s="136"/>
      <c r="E521" s="136">
        <f t="shared" si="18"/>
        <v>0</v>
      </c>
      <c r="F521" s="136">
        <v>0</v>
      </c>
      <c r="G521" s="135"/>
    </row>
    <row r="522" spans="1:7" ht="18" customHeight="1">
      <c r="A522" s="132" t="s">
        <v>964</v>
      </c>
      <c r="B522" s="130">
        <f t="shared" si="19"/>
        <v>7</v>
      </c>
      <c r="C522" s="133" t="s">
        <v>965</v>
      </c>
      <c r="D522" s="136">
        <v>495416.7</v>
      </c>
      <c r="E522" s="136">
        <f t="shared" si="18"/>
        <v>-495416.7</v>
      </c>
      <c r="F522" s="136">
        <v>0</v>
      </c>
      <c r="G522" s="135">
        <f>E522/D522</f>
        <v>-1</v>
      </c>
    </row>
    <row r="523" spans="1:7" ht="18" customHeight="1">
      <c r="A523" s="132" t="s">
        <v>966</v>
      </c>
      <c r="B523" s="130">
        <f t="shared" si="19"/>
        <v>7</v>
      </c>
      <c r="C523" s="133" t="s">
        <v>967</v>
      </c>
      <c r="D523" s="136"/>
      <c r="E523" s="136">
        <f t="shared" si="18"/>
        <v>0</v>
      </c>
      <c r="F523" s="136">
        <v>0</v>
      </c>
      <c r="G523" s="135"/>
    </row>
    <row r="524" spans="1:7" ht="18" customHeight="1">
      <c r="A524" s="132" t="s">
        <v>968</v>
      </c>
      <c r="B524" s="130">
        <f t="shared" si="19"/>
        <v>7</v>
      </c>
      <c r="C524" s="133" t="s">
        <v>969</v>
      </c>
      <c r="D524" s="136"/>
      <c r="E524" s="136">
        <f t="shared" si="18"/>
        <v>0</v>
      </c>
      <c r="F524" s="136">
        <v>0</v>
      </c>
      <c r="G524" s="135"/>
    </row>
    <row r="525" spans="1:7" ht="18" customHeight="1">
      <c r="A525" s="132" t="s">
        <v>970</v>
      </c>
      <c r="B525" s="130">
        <f t="shared" si="19"/>
        <v>7</v>
      </c>
      <c r="C525" s="133" t="s">
        <v>971</v>
      </c>
      <c r="D525" s="136">
        <v>300000</v>
      </c>
      <c r="E525" s="136">
        <f t="shared" si="18"/>
        <v>-300000</v>
      </c>
      <c r="F525" s="136">
        <v>0</v>
      </c>
      <c r="G525" s="135">
        <f>E525/D525</f>
        <v>-1</v>
      </c>
    </row>
    <row r="526" spans="1:7" ht="18" customHeight="1">
      <c r="A526" s="132" t="s">
        <v>972</v>
      </c>
      <c r="B526" s="130">
        <f t="shared" si="19"/>
        <v>7</v>
      </c>
      <c r="C526" s="133" t="s">
        <v>973</v>
      </c>
      <c r="D526" s="136">
        <v>20000</v>
      </c>
      <c r="E526" s="136">
        <f t="shared" si="18"/>
        <v>-20000</v>
      </c>
      <c r="F526" s="136">
        <v>0</v>
      </c>
      <c r="G526" s="135">
        <f>E526/D526</f>
        <v>-1</v>
      </c>
    </row>
    <row r="527" spans="1:7" ht="18" customHeight="1">
      <c r="A527" s="132" t="s">
        <v>974</v>
      </c>
      <c r="B527" s="130">
        <f t="shared" si="19"/>
        <v>7</v>
      </c>
      <c r="C527" s="133" t="s">
        <v>975</v>
      </c>
      <c r="D527" s="136">
        <v>30000</v>
      </c>
      <c r="E527" s="136">
        <f t="shared" si="18"/>
        <v>-30000</v>
      </c>
      <c r="F527" s="136">
        <v>0</v>
      </c>
      <c r="G527" s="135">
        <f>E527/D527</f>
        <v>-1</v>
      </c>
    </row>
    <row r="528" spans="1:7" ht="18" customHeight="1">
      <c r="A528" s="132" t="s">
        <v>976</v>
      </c>
      <c r="B528" s="130">
        <f t="shared" si="19"/>
        <v>5</v>
      </c>
      <c r="C528" s="133" t="s">
        <v>977</v>
      </c>
      <c r="D528" s="136"/>
      <c r="E528" s="136">
        <f t="shared" si="18"/>
        <v>0</v>
      </c>
      <c r="F528" s="136">
        <v>0</v>
      </c>
      <c r="G528" s="135"/>
    </row>
    <row r="529" spans="1:7" ht="18" customHeight="1">
      <c r="A529" s="132" t="s">
        <v>978</v>
      </c>
      <c r="B529" s="130">
        <f t="shared" si="19"/>
        <v>7</v>
      </c>
      <c r="C529" s="133" t="s">
        <v>104</v>
      </c>
      <c r="D529" s="136"/>
      <c r="E529" s="136">
        <f t="shared" si="18"/>
        <v>0</v>
      </c>
      <c r="F529" s="136">
        <v>0</v>
      </c>
      <c r="G529" s="135"/>
    </row>
    <row r="530" spans="1:7" ht="18" customHeight="1">
      <c r="A530" s="132" t="s">
        <v>979</v>
      </c>
      <c r="B530" s="130">
        <f t="shared" si="19"/>
        <v>7</v>
      </c>
      <c r="C530" s="133" t="s">
        <v>106</v>
      </c>
      <c r="D530" s="136"/>
      <c r="E530" s="136">
        <f t="shared" si="18"/>
        <v>0</v>
      </c>
      <c r="F530" s="136">
        <v>0</v>
      </c>
      <c r="G530" s="135"/>
    </row>
    <row r="531" spans="1:7" ht="18" customHeight="1">
      <c r="A531" s="132" t="s">
        <v>980</v>
      </c>
      <c r="B531" s="130">
        <f t="shared" si="19"/>
        <v>7</v>
      </c>
      <c r="C531" s="133" t="s">
        <v>108</v>
      </c>
      <c r="D531" s="136"/>
      <c r="E531" s="136">
        <f t="shared" si="18"/>
        <v>0</v>
      </c>
      <c r="F531" s="136">
        <v>0</v>
      </c>
      <c r="G531" s="135"/>
    </row>
    <row r="532" spans="1:7" ht="18" customHeight="1">
      <c r="A532" s="132" t="s">
        <v>981</v>
      </c>
      <c r="B532" s="130">
        <f t="shared" si="19"/>
        <v>7</v>
      </c>
      <c r="C532" s="133" t="s">
        <v>982</v>
      </c>
      <c r="D532" s="136"/>
      <c r="E532" s="136">
        <f t="shared" si="18"/>
        <v>0</v>
      </c>
      <c r="F532" s="136">
        <v>0</v>
      </c>
      <c r="G532" s="135"/>
    </row>
    <row r="533" spans="1:7" ht="18" customHeight="1">
      <c r="A533" s="132" t="s">
        <v>983</v>
      </c>
      <c r="B533" s="130">
        <f t="shared" si="19"/>
        <v>7</v>
      </c>
      <c r="C533" s="133" t="s">
        <v>984</v>
      </c>
      <c r="D533" s="136"/>
      <c r="E533" s="136">
        <f t="shared" si="18"/>
        <v>0</v>
      </c>
      <c r="F533" s="136">
        <v>0</v>
      </c>
      <c r="G533" s="135"/>
    </row>
    <row r="534" spans="1:7" ht="18" customHeight="1">
      <c r="A534" s="132" t="s">
        <v>985</v>
      </c>
      <c r="B534" s="130">
        <f t="shared" si="19"/>
        <v>7</v>
      </c>
      <c r="C534" s="133" t="s">
        <v>986</v>
      </c>
      <c r="D534" s="136"/>
      <c r="E534" s="136">
        <f t="shared" si="18"/>
        <v>0</v>
      </c>
      <c r="F534" s="136">
        <v>0</v>
      </c>
      <c r="G534" s="135"/>
    </row>
    <row r="535" spans="1:7" ht="18" customHeight="1">
      <c r="A535" s="132" t="s">
        <v>987</v>
      </c>
      <c r="B535" s="130">
        <f t="shared" si="19"/>
        <v>7</v>
      </c>
      <c r="C535" s="133" t="s">
        <v>988</v>
      </c>
      <c r="D535" s="136"/>
      <c r="E535" s="136">
        <f t="shared" si="18"/>
        <v>0</v>
      </c>
      <c r="F535" s="136">
        <v>0</v>
      </c>
      <c r="G535" s="135"/>
    </row>
    <row r="536" spans="1:7" ht="18" customHeight="1">
      <c r="A536" s="132" t="s">
        <v>989</v>
      </c>
      <c r="B536" s="130">
        <f t="shared" si="19"/>
        <v>7</v>
      </c>
      <c r="C536" s="133" t="s">
        <v>990</v>
      </c>
      <c r="D536" s="136"/>
      <c r="E536" s="136">
        <f t="shared" si="18"/>
        <v>0</v>
      </c>
      <c r="F536" s="136">
        <v>0</v>
      </c>
      <c r="G536" s="135"/>
    </row>
    <row r="537" spans="1:7" ht="18" customHeight="1">
      <c r="A537" s="132" t="s">
        <v>991</v>
      </c>
      <c r="B537" s="130">
        <f t="shared" si="19"/>
        <v>5</v>
      </c>
      <c r="C537" s="133" t="s">
        <v>992</v>
      </c>
      <c r="D537" s="136">
        <v>665600</v>
      </c>
      <c r="E537" s="136">
        <f t="shared" si="18"/>
        <v>-279370</v>
      </c>
      <c r="F537" s="136">
        <v>386230</v>
      </c>
      <c r="G537" s="135">
        <f>E537/D537</f>
        <v>-0.4197265625</v>
      </c>
    </row>
    <row r="538" spans="1:7" ht="18" customHeight="1">
      <c r="A538" s="132" t="s">
        <v>993</v>
      </c>
      <c r="B538" s="130">
        <f t="shared" si="19"/>
        <v>7</v>
      </c>
      <c r="C538" s="133" t="s">
        <v>104</v>
      </c>
      <c r="D538" s="136"/>
      <c r="E538" s="136">
        <f t="shared" si="18"/>
        <v>0</v>
      </c>
      <c r="F538" s="136">
        <v>0</v>
      </c>
      <c r="G538" s="135"/>
    </row>
    <row r="539" spans="1:7" ht="18" customHeight="1">
      <c r="A539" s="132" t="s">
        <v>994</v>
      </c>
      <c r="B539" s="130">
        <f t="shared" si="19"/>
        <v>7</v>
      </c>
      <c r="C539" s="133" t="s">
        <v>106</v>
      </c>
      <c r="D539" s="136"/>
      <c r="E539" s="136">
        <f t="shared" si="18"/>
        <v>0</v>
      </c>
      <c r="F539" s="136">
        <v>0</v>
      </c>
      <c r="G539" s="135"/>
    </row>
    <row r="540" spans="1:7" ht="18" customHeight="1">
      <c r="A540" s="132" t="s">
        <v>995</v>
      </c>
      <c r="B540" s="130">
        <f t="shared" si="19"/>
        <v>7</v>
      </c>
      <c r="C540" s="133" t="s">
        <v>108</v>
      </c>
      <c r="D540" s="136"/>
      <c r="E540" s="136">
        <f t="shared" si="18"/>
        <v>0</v>
      </c>
      <c r="F540" s="136">
        <v>0</v>
      </c>
      <c r="G540" s="135"/>
    </row>
    <row r="541" spans="1:7" ht="18" customHeight="1">
      <c r="A541" s="132" t="s">
        <v>996</v>
      </c>
      <c r="B541" s="130">
        <f t="shared" si="19"/>
        <v>7</v>
      </c>
      <c r="C541" s="133" t="s">
        <v>997</v>
      </c>
      <c r="D541" s="136"/>
      <c r="E541" s="136">
        <f t="shared" si="18"/>
        <v>0</v>
      </c>
      <c r="F541" s="136">
        <v>0</v>
      </c>
      <c r="G541" s="135"/>
    </row>
    <row r="542" spans="1:7" ht="18" customHeight="1">
      <c r="A542" s="132" t="s">
        <v>998</v>
      </c>
      <c r="B542" s="130">
        <f t="shared" si="19"/>
        <v>7</v>
      </c>
      <c r="C542" s="133" t="s">
        <v>999</v>
      </c>
      <c r="D542" s="136"/>
      <c r="E542" s="136">
        <f t="shared" si="18"/>
        <v>0</v>
      </c>
      <c r="F542" s="136">
        <v>0</v>
      </c>
      <c r="G542" s="135"/>
    </row>
    <row r="543" spans="1:7" ht="18" customHeight="1">
      <c r="A543" s="132" t="s">
        <v>1000</v>
      </c>
      <c r="B543" s="130">
        <f t="shared" si="19"/>
        <v>7</v>
      </c>
      <c r="C543" s="133" t="s">
        <v>1001</v>
      </c>
      <c r="D543" s="136"/>
      <c r="E543" s="136">
        <f t="shared" si="18"/>
        <v>0</v>
      </c>
      <c r="F543" s="136">
        <v>0</v>
      </c>
      <c r="G543" s="135"/>
    </row>
    <row r="544" spans="1:7" ht="18" customHeight="1">
      <c r="A544" s="132" t="s">
        <v>1002</v>
      </c>
      <c r="B544" s="130">
        <f t="shared" si="19"/>
        <v>7</v>
      </c>
      <c r="C544" s="133" t="s">
        <v>1003</v>
      </c>
      <c r="D544" s="136">
        <v>665600</v>
      </c>
      <c r="E544" s="136">
        <f t="shared" si="18"/>
        <v>-279370</v>
      </c>
      <c r="F544" s="136">
        <v>386230</v>
      </c>
      <c r="G544" s="135">
        <f>E544/D544</f>
        <v>-0.4197265625</v>
      </c>
    </row>
    <row r="545" spans="1:7" ht="18" customHeight="1">
      <c r="A545" s="132" t="s">
        <v>1004</v>
      </c>
      <c r="B545" s="130">
        <f t="shared" si="19"/>
        <v>5</v>
      </c>
      <c r="C545" s="133" t="s">
        <v>1005</v>
      </c>
      <c r="D545" s="136">
        <v>1172450.59</v>
      </c>
      <c r="E545" s="136">
        <f t="shared" si="18"/>
        <v>-237178.5900000002</v>
      </c>
      <c r="F545" s="136">
        <v>935271.9999999999</v>
      </c>
      <c r="G545" s="135">
        <f>E545/D545</f>
        <v>-0.20229303650228891</v>
      </c>
    </row>
    <row r="546" spans="1:7" ht="18" customHeight="1">
      <c r="A546" s="132" t="s">
        <v>1006</v>
      </c>
      <c r="B546" s="130">
        <f t="shared" si="19"/>
        <v>7</v>
      </c>
      <c r="C546" s="133" t="s">
        <v>1007</v>
      </c>
      <c r="D546" s="136"/>
      <c r="E546" s="136">
        <f t="shared" si="18"/>
        <v>104800</v>
      </c>
      <c r="F546" s="136">
        <v>104800</v>
      </c>
      <c r="G546" s="135"/>
    </row>
    <row r="547" spans="1:7" ht="18" customHeight="1">
      <c r="A547" s="132" t="s">
        <v>1008</v>
      </c>
      <c r="B547" s="130">
        <f t="shared" si="19"/>
        <v>7</v>
      </c>
      <c r="C547" s="133" t="s">
        <v>1009</v>
      </c>
      <c r="D547" s="136"/>
      <c r="E547" s="136">
        <f t="shared" si="18"/>
        <v>0</v>
      </c>
      <c r="F547" s="136">
        <v>0</v>
      </c>
      <c r="G547" s="135"/>
    </row>
    <row r="548" spans="1:7" ht="18" customHeight="1">
      <c r="A548" s="132" t="s">
        <v>1010</v>
      </c>
      <c r="B548" s="130">
        <f t="shared" si="19"/>
        <v>7</v>
      </c>
      <c r="C548" s="133" t="s">
        <v>1011</v>
      </c>
      <c r="D548" s="136">
        <v>1172450.59</v>
      </c>
      <c r="E548" s="136">
        <f t="shared" si="18"/>
        <v>-341978.5900000002</v>
      </c>
      <c r="F548" s="136">
        <v>830471.9999999999</v>
      </c>
      <c r="G548" s="135">
        <f>E548/D548</f>
        <v>-0.29167846638211015</v>
      </c>
    </row>
    <row r="549" spans="1:7" ht="18" customHeight="1">
      <c r="A549" s="129" t="s">
        <v>1012</v>
      </c>
      <c r="B549" s="130">
        <f t="shared" si="19"/>
        <v>3</v>
      </c>
      <c r="C549" s="126" t="s">
        <v>1013</v>
      </c>
      <c r="D549" s="137">
        <v>390998613.26</v>
      </c>
      <c r="E549" s="137">
        <f t="shared" si="18"/>
        <v>112439087.57000011</v>
      </c>
      <c r="F549" s="137">
        <v>503437700.8300001</v>
      </c>
      <c r="G549" s="140">
        <f>E549/D549</f>
        <v>0.2875690188068063</v>
      </c>
    </row>
    <row r="550" spans="1:7" ht="18" customHeight="1">
      <c r="A550" s="132" t="s">
        <v>1014</v>
      </c>
      <c r="B550" s="130">
        <f t="shared" si="19"/>
        <v>5</v>
      </c>
      <c r="C550" s="133" t="s">
        <v>1015</v>
      </c>
      <c r="D550" s="136">
        <v>15619950.15</v>
      </c>
      <c r="E550" s="136">
        <f t="shared" si="18"/>
        <v>-6856505.6</v>
      </c>
      <c r="F550" s="136">
        <v>8763444.55</v>
      </c>
      <c r="G550" s="135">
        <f>E550/D550</f>
        <v>-0.4389582254844776</v>
      </c>
    </row>
    <row r="551" spans="1:7" ht="18" customHeight="1">
      <c r="A551" s="132" t="s">
        <v>1016</v>
      </c>
      <c r="B551" s="130">
        <f t="shared" si="19"/>
        <v>7</v>
      </c>
      <c r="C551" s="133" t="s">
        <v>104</v>
      </c>
      <c r="D551" s="136">
        <v>973785.62</v>
      </c>
      <c r="E551" s="136">
        <f t="shared" si="18"/>
        <v>-431821.62</v>
      </c>
      <c r="F551" s="136">
        <v>541964</v>
      </c>
      <c r="G551" s="135">
        <f>E551/D551</f>
        <v>-0.44344628954368825</v>
      </c>
    </row>
    <row r="552" spans="1:7" ht="18" customHeight="1">
      <c r="A552" s="132" t="s">
        <v>1017</v>
      </c>
      <c r="B552" s="130">
        <f t="shared" si="19"/>
        <v>7</v>
      </c>
      <c r="C552" s="133" t="s">
        <v>106</v>
      </c>
      <c r="D552" s="136">
        <v>1466000</v>
      </c>
      <c r="E552" s="136">
        <f t="shared" si="18"/>
        <v>283505.05000000005</v>
      </c>
      <c r="F552" s="136">
        <v>1749505.05</v>
      </c>
      <c r="G552" s="135">
        <f>E552/D552</f>
        <v>0.19338680081855392</v>
      </c>
    </row>
    <row r="553" spans="1:7" ht="18" customHeight="1">
      <c r="A553" s="132" t="s">
        <v>1018</v>
      </c>
      <c r="B553" s="130">
        <f t="shared" si="19"/>
        <v>7</v>
      </c>
      <c r="C553" s="133" t="s">
        <v>108</v>
      </c>
      <c r="D553" s="136"/>
      <c r="E553" s="136">
        <f t="shared" si="18"/>
        <v>0</v>
      </c>
      <c r="F553" s="136">
        <v>0</v>
      </c>
      <c r="G553" s="135"/>
    </row>
    <row r="554" spans="1:7" ht="18" customHeight="1">
      <c r="A554" s="132" t="s">
        <v>1019</v>
      </c>
      <c r="B554" s="130">
        <f t="shared" si="19"/>
        <v>7</v>
      </c>
      <c r="C554" s="133" t="s">
        <v>1020</v>
      </c>
      <c r="D554" s="136">
        <v>2866782.17</v>
      </c>
      <c r="E554" s="136">
        <f t="shared" si="18"/>
        <v>-1728799.17</v>
      </c>
      <c r="F554" s="136">
        <v>1137983</v>
      </c>
      <c r="G554" s="135">
        <f>E554/D554</f>
        <v>-0.6030451800947262</v>
      </c>
    </row>
    <row r="555" spans="1:7" ht="18" customHeight="1">
      <c r="A555" s="132" t="s">
        <v>1021</v>
      </c>
      <c r="B555" s="130">
        <f t="shared" si="19"/>
        <v>7</v>
      </c>
      <c r="C555" s="133" t="s">
        <v>1022</v>
      </c>
      <c r="D555" s="136">
        <v>4406075.29</v>
      </c>
      <c r="E555" s="136">
        <f t="shared" si="18"/>
        <v>-2974517.289999999</v>
      </c>
      <c r="F555" s="136">
        <v>1431558.000000001</v>
      </c>
      <c r="G555" s="135">
        <f>E555/D555</f>
        <v>-0.6750945215917995</v>
      </c>
    </row>
    <row r="556" spans="1:7" ht="18" customHeight="1">
      <c r="A556" s="132" t="s">
        <v>1023</v>
      </c>
      <c r="B556" s="130">
        <f t="shared" si="19"/>
        <v>7</v>
      </c>
      <c r="C556" s="133" t="s">
        <v>1024</v>
      </c>
      <c r="D556" s="136"/>
      <c r="E556" s="136">
        <f t="shared" si="18"/>
        <v>0</v>
      </c>
      <c r="F556" s="136">
        <v>0</v>
      </c>
      <c r="G556" s="135"/>
    </row>
    <row r="557" spans="1:7" ht="18" customHeight="1">
      <c r="A557" s="132" t="s">
        <v>1025</v>
      </c>
      <c r="B557" s="130">
        <f t="shared" si="19"/>
        <v>7</v>
      </c>
      <c r="C557" s="133" t="s">
        <v>1026</v>
      </c>
      <c r="D557" s="136"/>
      <c r="E557" s="136">
        <f t="shared" si="18"/>
        <v>0</v>
      </c>
      <c r="F557" s="136">
        <v>0</v>
      </c>
      <c r="G557" s="135"/>
    </row>
    <row r="558" spans="1:7" ht="18" customHeight="1">
      <c r="A558" s="132" t="s">
        <v>1027</v>
      </c>
      <c r="B558" s="130">
        <f t="shared" si="19"/>
        <v>7</v>
      </c>
      <c r="C558" s="133" t="s">
        <v>205</v>
      </c>
      <c r="D558" s="136"/>
      <c r="E558" s="136">
        <f t="shared" si="18"/>
        <v>0</v>
      </c>
      <c r="F558" s="136">
        <v>0</v>
      </c>
      <c r="G558" s="135"/>
    </row>
    <row r="559" spans="1:7" ht="18" customHeight="1">
      <c r="A559" s="132" t="s">
        <v>1028</v>
      </c>
      <c r="B559" s="130">
        <f t="shared" si="19"/>
        <v>7</v>
      </c>
      <c r="C559" s="133" t="s">
        <v>1029</v>
      </c>
      <c r="D559" s="136"/>
      <c r="E559" s="136">
        <f t="shared" si="18"/>
        <v>0</v>
      </c>
      <c r="F559" s="136">
        <v>0</v>
      </c>
      <c r="G559" s="135"/>
    </row>
    <row r="560" spans="1:7" ht="18" customHeight="1">
      <c r="A560" s="132" t="s">
        <v>1030</v>
      </c>
      <c r="B560" s="130">
        <f t="shared" si="19"/>
        <v>7</v>
      </c>
      <c r="C560" s="133" t="s">
        <v>1031</v>
      </c>
      <c r="D560" s="136"/>
      <c r="E560" s="136">
        <f t="shared" si="18"/>
        <v>0</v>
      </c>
      <c r="F560" s="136">
        <v>0</v>
      </c>
      <c r="G560" s="135"/>
    </row>
    <row r="561" spans="1:7" ht="18" customHeight="1">
      <c r="A561" s="132" t="s">
        <v>1032</v>
      </c>
      <c r="B561" s="130">
        <f t="shared" si="19"/>
        <v>7</v>
      </c>
      <c r="C561" s="133" t="s">
        <v>1033</v>
      </c>
      <c r="D561" s="136"/>
      <c r="E561" s="136">
        <f t="shared" si="18"/>
        <v>0</v>
      </c>
      <c r="F561" s="136">
        <v>0</v>
      </c>
      <c r="G561" s="135"/>
    </row>
    <row r="562" spans="1:7" ht="18" customHeight="1">
      <c r="A562" s="132" t="s">
        <v>1034</v>
      </c>
      <c r="B562" s="130">
        <f t="shared" si="19"/>
        <v>7</v>
      </c>
      <c r="C562" s="133" t="s">
        <v>1035</v>
      </c>
      <c r="D562" s="136"/>
      <c r="E562" s="136">
        <f t="shared" si="18"/>
        <v>0</v>
      </c>
      <c r="F562" s="136">
        <v>0</v>
      </c>
      <c r="G562" s="135"/>
    </row>
    <row r="563" spans="1:7" ht="18" customHeight="1">
      <c r="A563" s="132" t="s">
        <v>1036</v>
      </c>
      <c r="B563" s="130">
        <f t="shared" si="19"/>
        <v>7</v>
      </c>
      <c r="C563" s="133" t="s">
        <v>1037</v>
      </c>
      <c r="D563" s="136"/>
      <c r="E563" s="136">
        <f t="shared" si="18"/>
        <v>0</v>
      </c>
      <c r="F563" s="136">
        <v>0</v>
      </c>
      <c r="G563" s="135"/>
    </row>
    <row r="564" spans="1:7" ht="18" customHeight="1">
      <c r="A564" s="132" t="s">
        <v>1038</v>
      </c>
      <c r="B564" s="130">
        <f t="shared" si="19"/>
        <v>7</v>
      </c>
      <c r="C564" s="133" t="s">
        <v>1039</v>
      </c>
      <c r="D564" s="136"/>
      <c r="E564" s="136">
        <f t="shared" si="18"/>
        <v>0</v>
      </c>
      <c r="F564" s="136">
        <v>0</v>
      </c>
      <c r="G564" s="135"/>
    </row>
    <row r="565" spans="1:7" ht="18" customHeight="1">
      <c r="A565" s="132" t="s">
        <v>1040</v>
      </c>
      <c r="B565" s="130">
        <f t="shared" si="19"/>
        <v>7</v>
      </c>
      <c r="C565" s="133" t="s">
        <v>1041</v>
      </c>
      <c r="D565" s="136"/>
      <c r="E565" s="136">
        <f t="shared" si="18"/>
        <v>0</v>
      </c>
      <c r="F565" s="136">
        <v>0</v>
      </c>
      <c r="G565" s="135"/>
    </row>
    <row r="566" spans="1:7" ht="18" customHeight="1">
      <c r="A566" s="132" t="s">
        <v>1042</v>
      </c>
      <c r="B566" s="130">
        <f t="shared" si="19"/>
        <v>7</v>
      </c>
      <c r="C566" s="133" t="s">
        <v>1043</v>
      </c>
      <c r="D566" s="136"/>
      <c r="E566" s="136">
        <f t="shared" si="18"/>
        <v>0</v>
      </c>
      <c r="F566" s="136">
        <v>0</v>
      </c>
      <c r="G566" s="135"/>
    </row>
    <row r="567" spans="1:7" ht="18" customHeight="1">
      <c r="A567" s="132" t="s">
        <v>1044</v>
      </c>
      <c r="B567" s="130">
        <f t="shared" si="19"/>
        <v>7</v>
      </c>
      <c r="C567" s="133" t="s">
        <v>122</v>
      </c>
      <c r="D567" s="136"/>
      <c r="E567" s="136">
        <f t="shared" si="18"/>
        <v>0</v>
      </c>
      <c r="F567" s="136">
        <v>0</v>
      </c>
      <c r="G567" s="135"/>
    </row>
    <row r="568" spans="1:7" ht="18" customHeight="1">
      <c r="A568" s="132" t="s">
        <v>1045</v>
      </c>
      <c r="B568" s="130">
        <f t="shared" si="19"/>
        <v>7</v>
      </c>
      <c r="C568" s="133" t="s">
        <v>1046</v>
      </c>
      <c r="D568" s="136">
        <v>5907307.07</v>
      </c>
      <c r="E568" s="136">
        <f t="shared" si="18"/>
        <v>-2004872.5700000003</v>
      </c>
      <c r="F568" s="136">
        <v>3902434.5</v>
      </c>
      <c r="G568" s="135">
        <f>E568/D568</f>
        <v>-0.3393885820125481</v>
      </c>
    </row>
    <row r="569" spans="1:7" ht="18" customHeight="1">
      <c r="A569" s="132" t="s">
        <v>1047</v>
      </c>
      <c r="B569" s="130">
        <f t="shared" si="19"/>
        <v>5</v>
      </c>
      <c r="C569" s="133" t="s">
        <v>1048</v>
      </c>
      <c r="D569" s="136">
        <v>94150557.51</v>
      </c>
      <c r="E569" s="136">
        <f t="shared" si="18"/>
        <v>-56368747.55000001</v>
      </c>
      <c r="F569" s="136">
        <v>37781809.95999999</v>
      </c>
      <c r="G569" s="135">
        <f>E569/D569</f>
        <v>-0.5987085901643537</v>
      </c>
    </row>
    <row r="570" spans="1:7" ht="18" customHeight="1">
      <c r="A570" s="132" t="s">
        <v>1049</v>
      </c>
      <c r="B570" s="130">
        <f t="shared" si="19"/>
        <v>7</v>
      </c>
      <c r="C570" s="133" t="s">
        <v>104</v>
      </c>
      <c r="D570" s="136">
        <v>1338881.63</v>
      </c>
      <c r="E570" s="136">
        <f t="shared" si="18"/>
        <v>-434895.63</v>
      </c>
      <c r="F570" s="136">
        <v>903985.9999999999</v>
      </c>
      <c r="G570" s="135">
        <f>E570/D570</f>
        <v>-0.32482007390003553</v>
      </c>
    </row>
    <row r="571" spans="1:7" ht="18" customHeight="1">
      <c r="A571" s="132" t="s">
        <v>1050</v>
      </c>
      <c r="B571" s="130">
        <f t="shared" si="19"/>
        <v>7</v>
      </c>
      <c r="C571" s="133" t="s">
        <v>106</v>
      </c>
      <c r="D571" s="136">
        <v>20000</v>
      </c>
      <c r="E571" s="136">
        <f t="shared" si="18"/>
        <v>5528287.000000002</v>
      </c>
      <c r="F571" s="136">
        <v>5548287.000000002</v>
      </c>
      <c r="G571" s="135">
        <f>E571/D571</f>
        <v>276.41435000000007</v>
      </c>
    </row>
    <row r="572" spans="1:7" ht="18" customHeight="1">
      <c r="A572" s="132" t="s">
        <v>1051</v>
      </c>
      <c r="B572" s="130">
        <f t="shared" si="19"/>
        <v>7</v>
      </c>
      <c r="C572" s="133" t="s">
        <v>108</v>
      </c>
      <c r="D572" s="136"/>
      <c r="E572" s="136">
        <f t="shared" si="18"/>
        <v>0</v>
      </c>
      <c r="F572" s="136">
        <v>0</v>
      </c>
      <c r="G572" s="135"/>
    </row>
    <row r="573" spans="1:7" ht="18" customHeight="1">
      <c r="A573" s="132" t="s">
        <v>1052</v>
      </c>
      <c r="B573" s="130">
        <f t="shared" si="19"/>
        <v>7</v>
      </c>
      <c r="C573" s="133" t="s">
        <v>1053</v>
      </c>
      <c r="D573" s="136">
        <v>250000</v>
      </c>
      <c r="E573" s="136">
        <f t="shared" si="18"/>
        <v>-20000</v>
      </c>
      <c r="F573" s="136">
        <v>230000</v>
      </c>
      <c r="G573" s="135">
        <f>E573/D573</f>
        <v>-0.08</v>
      </c>
    </row>
    <row r="574" spans="1:7" ht="18" customHeight="1">
      <c r="A574" s="132" t="s">
        <v>1054</v>
      </c>
      <c r="B574" s="130">
        <f t="shared" si="19"/>
        <v>7</v>
      </c>
      <c r="C574" s="133" t="s">
        <v>1055</v>
      </c>
      <c r="D574" s="136">
        <v>442000</v>
      </c>
      <c r="E574" s="136">
        <f t="shared" si="18"/>
        <v>-200000</v>
      </c>
      <c r="F574" s="136">
        <v>242000</v>
      </c>
      <c r="G574" s="135">
        <f>E574/D574</f>
        <v>-0.45248868778280543</v>
      </c>
    </row>
    <row r="575" spans="1:7" ht="18" customHeight="1">
      <c r="A575" s="132" t="s">
        <v>1056</v>
      </c>
      <c r="B575" s="130">
        <f t="shared" si="19"/>
        <v>7</v>
      </c>
      <c r="C575" s="133" t="s">
        <v>1057</v>
      </c>
      <c r="D575" s="136">
        <v>90530678.89</v>
      </c>
      <c r="E575" s="136">
        <f t="shared" si="18"/>
        <v>-61487884.93000001</v>
      </c>
      <c r="F575" s="136">
        <v>29042793.959999993</v>
      </c>
      <c r="G575" s="135">
        <f>E575/D575</f>
        <v>-0.6791939007185767</v>
      </c>
    </row>
    <row r="576" spans="1:7" ht="18" customHeight="1">
      <c r="A576" s="132" t="s">
        <v>1058</v>
      </c>
      <c r="B576" s="130">
        <f t="shared" si="19"/>
        <v>7</v>
      </c>
      <c r="C576" s="133" t="s">
        <v>1059</v>
      </c>
      <c r="D576" s="136">
        <v>1568996.99</v>
      </c>
      <c r="E576" s="136">
        <f t="shared" si="18"/>
        <v>245746.01000000024</v>
      </c>
      <c r="F576" s="136">
        <v>1814743.0000000002</v>
      </c>
      <c r="G576" s="135">
        <f>E576/D576</f>
        <v>0.15662618320255683</v>
      </c>
    </row>
    <row r="577" spans="1:7" ht="18" customHeight="1">
      <c r="A577" s="132" t="s">
        <v>1060</v>
      </c>
      <c r="B577" s="130">
        <f t="shared" si="19"/>
        <v>5</v>
      </c>
      <c r="C577" s="133" t="s">
        <v>1061</v>
      </c>
      <c r="D577" s="136"/>
      <c r="E577" s="136">
        <f t="shared" si="18"/>
        <v>0</v>
      </c>
      <c r="F577" s="136">
        <v>0</v>
      </c>
      <c r="G577" s="135"/>
    </row>
    <row r="578" spans="1:7" ht="18" customHeight="1">
      <c r="A578" s="132" t="s">
        <v>1062</v>
      </c>
      <c r="B578" s="130">
        <f t="shared" si="19"/>
        <v>7</v>
      </c>
      <c r="C578" s="133" t="s">
        <v>1063</v>
      </c>
      <c r="D578" s="136"/>
      <c r="E578" s="136">
        <f t="shared" si="18"/>
        <v>0</v>
      </c>
      <c r="F578" s="136">
        <v>0</v>
      </c>
      <c r="G578" s="135"/>
    </row>
    <row r="579" spans="1:7" ht="18" customHeight="1">
      <c r="A579" s="132" t="s">
        <v>1064</v>
      </c>
      <c r="B579" s="130">
        <f t="shared" si="19"/>
        <v>5</v>
      </c>
      <c r="C579" s="133" t="s">
        <v>1065</v>
      </c>
      <c r="D579" s="136">
        <v>235005769.17</v>
      </c>
      <c r="E579" s="136">
        <f t="shared" si="18"/>
        <v>10035140.170000106</v>
      </c>
      <c r="F579" s="136">
        <v>245040909.3400001</v>
      </c>
      <c r="G579" s="135">
        <f aca="true" t="shared" si="20" ref="G579:G585">E579/D579</f>
        <v>0.04270167581605548</v>
      </c>
    </row>
    <row r="580" spans="1:7" ht="18" customHeight="1">
      <c r="A580" s="132" t="s">
        <v>1066</v>
      </c>
      <c r="B580" s="130">
        <f t="shared" si="19"/>
        <v>7</v>
      </c>
      <c r="C580" s="133" t="s">
        <v>1067</v>
      </c>
      <c r="D580" s="136">
        <v>9980712.24</v>
      </c>
      <c r="E580" s="136">
        <f t="shared" si="18"/>
        <v>-3812559.8499999996</v>
      </c>
      <c r="F580" s="136">
        <v>6168152.390000001</v>
      </c>
      <c r="G580" s="135">
        <f t="shared" si="20"/>
        <v>-0.381992763474363</v>
      </c>
    </row>
    <row r="581" spans="1:7" ht="18" customHeight="1">
      <c r="A581" s="132" t="s">
        <v>1068</v>
      </c>
      <c r="B581" s="130">
        <f t="shared" si="19"/>
        <v>7</v>
      </c>
      <c r="C581" s="133" t="s">
        <v>1069</v>
      </c>
      <c r="D581" s="136">
        <v>31286529.91</v>
      </c>
      <c r="E581" s="136">
        <f t="shared" si="18"/>
        <v>-27090052.9</v>
      </c>
      <c r="F581" s="136">
        <v>4196477.010000002</v>
      </c>
      <c r="G581" s="135">
        <f t="shared" si="20"/>
        <v>-0.8658695284497276</v>
      </c>
    </row>
    <row r="582" spans="1:7" ht="18" customHeight="1">
      <c r="A582" s="132" t="s">
        <v>1070</v>
      </c>
      <c r="B582" s="130">
        <f t="shared" si="19"/>
        <v>7</v>
      </c>
      <c r="C582" s="133" t="s">
        <v>1071</v>
      </c>
      <c r="D582" s="136">
        <v>640792</v>
      </c>
      <c r="E582" s="136">
        <f aca="true" t="shared" si="21" ref="E582:E645">F582-D582</f>
        <v>-130580</v>
      </c>
      <c r="F582" s="136">
        <v>510212</v>
      </c>
      <c r="G582" s="135">
        <f t="shared" si="20"/>
        <v>-0.20377907339667162</v>
      </c>
    </row>
    <row r="583" spans="1:7" ht="18" customHeight="1">
      <c r="A583" s="132" t="s">
        <v>1072</v>
      </c>
      <c r="B583" s="130">
        <f aca="true" t="shared" si="22" ref="B583:B646">LEN(A583)</f>
        <v>7</v>
      </c>
      <c r="C583" s="133" t="s">
        <v>1073</v>
      </c>
      <c r="D583" s="136">
        <v>88892891.02</v>
      </c>
      <c r="E583" s="136">
        <f t="shared" si="21"/>
        <v>7402631.790000096</v>
      </c>
      <c r="F583" s="136">
        <v>96295522.81000009</v>
      </c>
      <c r="G583" s="135">
        <f t="shared" si="20"/>
        <v>0.08327585822734215</v>
      </c>
    </row>
    <row r="584" spans="1:7" ht="18" customHeight="1">
      <c r="A584" s="132" t="s">
        <v>1074</v>
      </c>
      <c r="B584" s="130">
        <f t="shared" si="22"/>
        <v>7</v>
      </c>
      <c r="C584" s="133" t="s">
        <v>1075</v>
      </c>
      <c r="D584" s="136">
        <v>8000000</v>
      </c>
      <c r="E584" s="136">
        <f t="shared" si="21"/>
        <v>-7164298.87</v>
      </c>
      <c r="F584" s="136">
        <v>835701.1300000001</v>
      </c>
      <c r="G584" s="135">
        <f t="shared" si="20"/>
        <v>-0.8955373587500001</v>
      </c>
    </row>
    <row r="585" spans="1:7" ht="18" customHeight="1">
      <c r="A585" s="132" t="s">
        <v>1076</v>
      </c>
      <c r="B585" s="130">
        <f t="shared" si="22"/>
        <v>7</v>
      </c>
      <c r="C585" s="133" t="s">
        <v>1077</v>
      </c>
      <c r="D585" s="136">
        <v>95000000</v>
      </c>
      <c r="E585" s="136">
        <f t="shared" si="21"/>
        <v>40830000</v>
      </c>
      <c r="F585" s="136">
        <v>135830000</v>
      </c>
      <c r="G585" s="135">
        <f t="shared" si="20"/>
        <v>0.4297894736842105</v>
      </c>
    </row>
    <row r="586" spans="1:7" ht="18" customHeight="1">
      <c r="A586" s="132" t="s">
        <v>1078</v>
      </c>
      <c r="B586" s="130">
        <f t="shared" si="22"/>
        <v>7</v>
      </c>
      <c r="C586" s="133" t="s">
        <v>1079</v>
      </c>
      <c r="D586" s="136"/>
      <c r="E586" s="136">
        <f t="shared" si="21"/>
        <v>0</v>
      </c>
      <c r="F586" s="136">
        <v>0</v>
      </c>
      <c r="G586" s="135"/>
    </row>
    <row r="587" spans="1:7" ht="18" customHeight="1">
      <c r="A587" s="132" t="s">
        <v>1080</v>
      </c>
      <c r="B587" s="130">
        <f t="shared" si="22"/>
        <v>7</v>
      </c>
      <c r="C587" s="133" t="s">
        <v>1081</v>
      </c>
      <c r="D587" s="136">
        <v>1204844</v>
      </c>
      <c r="E587" s="136">
        <f t="shared" si="21"/>
        <v>0</v>
      </c>
      <c r="F587" s="136">
        <v>1204844</v>
      </c>
      <c r="G587" s="135">
        <f>E587/D587</f>
        <v>0</v>
      </c>
    </row>
    <row r="588" spans="1:7" ht="18" customHeight="1">
      <c r="A588" s="132" t="s">
        <v>1082</v>
      </c>
      <c r="B588" s="130">
        <f t="shared" si="22"/>
        <v>5</v>
      </c>
      <c r="C588" s="133" t="s">
        <v>1083</v>
      </c>
      <c r="D588" s="136"/>
      <c r="E588" s="136">
        <f t="shared" si="21"/>
        <v>7733261.070000001</v>
      </c>
      <c r="F588" s="136">
        <v>7733261.070000001</v>
      </c>
      <c r="G588" s="135"/>
    </row>
    <row r="589" spans="1:7" ht="18" customHeight="1">
      <c r="A589" s="132" t="s">
        <v>1084</v>
      </c>
      <c r="B589" s="130">
        <f t="shared" si="22"/>
        <v>7</v>
      </c>
      <c r="C589" s="133" t="s">
        <v>1085</v>
      </c>
      <c r="D589" s="136"/>
      <c r="E589" s="136">
        <f t="shared" si="21"/>
        <v>0</v>
      </c>
      <c r="F589" s="136">
        <v>0</v>
      </c>
      <c r="G589" s="135"/>
    </row>
    <row r="590" spans="1:7" ht="18" customHeight="1">
      <c r="A590" s="132" t="s">
        <v>1086</v>
      </c>
      <c r="B590" s="130">
        <f t="shared" si="22"/>
        <v>7</v>
      </c>
      <c r="C590" s="133" t="s">
        <v>1087</v>
      </c>
      <c r="D590" s="136"/>
      <c r="E590" s="136">
        <f t="shared" si="21"/>
        <v>0</v>
      </c>
      <c r="F590" s="136">
        <v>0</v>
      </c>
      <c r="G590" s="135"/>
    </row>
    <row r="591" spans="1:7" ht="18" customHeight="1">
      <c r="A591" s="132" t="s">
        <v>1088</v>
      </c>
      <c r="B591" s="130">
        <f t="shared" si="22"/>
        <v>7</v>
      </c>
      <c r="C591" s="133" t="s">
        <v>1089</v>
      </c>
      <c r="D591" s="136"/>
      <c r="E591" s="136">
        <f t="shared" si="21"/>
        <v>7733261.070000001</v>
      </c>
      <c r="F591" s="136">
        <v>7733261.070000001</v>
      </c>
      <c r="G591" s="135"/>
    </row>
    <row r="592" spans="1:7" ht="18" customHeight="1">
      <c r="A592" s="132" t="s">
        <v>1090</v>
      </c>
      <c r="B592" s="130">
        <f t="shared" si="22"/>
        <v>5</v>
      </c>
      <c r="C592" s="133" t="s">
        <v>1091</v>
      </c>
      <c r="D592" s="136">
        <v>565760.99</v>
      </c>
      <c r="E592" s="136">
        <f t="shared" si="21"/>
        <v>14586709.01</v>
      </c>
      <c r="F592" s="136">
        <v>15152470</v>
      </c>
      <c r="G592" s="135">
        <f>E592/D592</f>
        <v>25.78245808358049</v>
      </c>
    </row>
    <row r="593" spans="1:7" ht="18" customHeight="1">
      <c r="A593" s="132" t="s">
        <v>1092</v>
      </c>
      <c r="B593" s="130">
        <f t="shared" si="22"/>
        <v>7</v>
      </c>
      <c r="C593" s="133" t="s">
        <v>1093</v>
      </c>
      <c r="D593" s="136"/>
      <c r="E593" s="136">
        <f t="shared" si="21"/>
        <v>0</v>
      </c>
      <c r="F593" s="136">
        <v>0</v>
      </c>
      <c r="G593" s="135"/>
    </row>
    <row r="594" spans="1:7" ht="18" customHeight="1">
      <c r="A594" s="132" t="s">
        <v>1094</v>
      </c>
      <c r="B594" s="130">
        <f t="shared" si="22"/>
        <v>7</v>
      </c>
      <c r="C594" s="133" t="s">
        <v>1095</v>
      </c>
      <c r="D594" s="136"/>
      <c r="E594" s="136">
        <f t="shared" si="21"/>
        <v>440000</v>
      </c>
      <c r="F594" s="136">
        <v>440000</v>
      </c>
      <c r="G594" s="135"/>
    </row>
    <row r="595" spans="1:7" ht="18" customHeight="1">
      <c r="A595" s="132" t="s">
        <v>1096</v>
      </c>
      <c r="B595" s="130">
        <f t="shared" si="22"/>
        <v>7</v>
      </c>
      <c r="C595" s="133" t="s">
        <v>1097</v>
      </c>
      <c r="D595" s="136"/>
      <c r="E595" s="136">
        <f t="shared" si="21"/>
        <v>2670000</v>
      </c>
      <c r="F595" s="136">
        <v>2670000</v>
      </c>
      <c r="G595" s="135"/>
    </row>
    <row r="596" spans="1:7" ht="18" customHeight="1">
      <c r="A596" s="132" t="s">
        <v>1098</v>
      </c>
      <c r="B596" s="130">
        <f t="shared" si="22"/>
        <v>7</v>
      </c>
      <c r="C596" s="133" t="s">
        <v>1099</v>
      </c>
      <c r="D596" s="136">
        <v>565760.99</v>
      </c>
      <c r="E596" s="136">
        <f t="shared" si="21"/>
        <v>6261109.01</v>
      </c>
      <c r="F596" s="136">
        <v>6826870</v>
      </c>
      <c r="G596" s="135">
        <f>E596/D596</f>
        <v>11.066703291084103</v>
      </c>
    </row>
    <row r="597" spans="1:7" ht="18" customHeight="1">
      <c r="A597" s="132" t="s">
        <v>1100</v>
      </c>
      <c r="B597" s="130">
        <f t="shared" si="22"/>
        <v>7</v>
      </c>
      <c r="C597" s="133" t="s">
        <v>1101</v>
      </c>
      <c r="D597" s="136"/>
      <c r="E597" s="136">
        <f t="shared" si="21"/>
        <v>0</v>
      </c>
      <c r="F597" s="136">
        <v>0</v>
      </c>
      <c r="G597" s="135"/>
    </row>
    <row r="598" spans="1:7" ht="18" customHeight="1">
      <c r="A598" s="132" t="s">
        <v>1102</v>
      </c>
      <c r="B598" s="130">
        <f t="shared" si="22"/>
        <v>7</v>
      </c>
      <c r="C598" s="133" t="s">
        <v>1103</v>
      </c>
      <c r="D598" s="136"/>
      <c r="E598" s="136">
        <f t="shared" si="21"/>
        <v>0</v>
      </c>
      <c r="F598" s="136">
        <v>0</v>
      </c>
      <c r="G598" s="135"/>
    </row>
    <row r="599" spans="1:7" ht="18" customHeight="1">
      <c r="A599" s="132" t="s">
        <v>1104</v>
      </c>
      <c r="B599" s="130">
        <f t="shared" si="22"/>
        <v>7</v>
      </c>
      <c r="C599" s="133" t="s">
        <v>1105</v>
      </c>
      <c r="D599" s="136"/>
      <c r="E599" s="136">
        <f t="shared" si="21"/>
        <v>0</v>
      </c>
      <c r="F599" s="136">
        <v>0</v>
      </c>
      <c r="G599" s="135"/>
    </row>
    <row r="600" spans="1:7" ht="18" customHeight="1">
      <c r="A600" s="132" t="s">
        <v>1106</v>
      </c>
      <c r="B600" s="130">
        <f t="shared" si="22"/>
        <v>7</v>
      </c>
      <c r="C600" s="133" t="s">
        <v>1107</v>
      </c>
      <c r="D600" s="136"/>
      <c r="E600" s="136">
        <f t="shared" si="21"/>
        <v>0</v>
      </c>
      <c r="F600" s="136">
        <v>0</v>
      </c>
      <c r="G600" s="135"/>
    </row>
    <row r="601" spans="1:7" ht="18" customHeight="1">
      <c r="A601" s="132" t="s">
        <v>1108</v>
      </c>
      <c r="B601" s="130">
        <f t="shared" si="22"/>
        <v>7</v>
      </c>
      <c r="C601" s="133" t="s">
        <v>1109</v>
      </c>
      <c r="D601" s="136"/>
      <c r="E601" s="136">
        <f t="shared" si="21"/>
        <v>5215600</v>
      </c>
      <c r="F601" s="136">
        <v>5215600</v>
      </c>
      <c r="G601" s="135"/>
    </row>
    <row r="602" spans="1:7" ht="18" customHeight="1">
      <c r="A602" s="132" t="s">
        <v>1110</v>
      </c>
      <c r="B602" s="130">
        <f t="shared" si="22"/>
        <v>5</v>
      </c>
      <c r="C602" s="133" t="s">
        <v>1111</v>
      </c>
      <c r="D602" s="136">
        <v>9152969.44</v>
      </c>
      <c r="E602" s="136">
        <f t="shared" si="21"/>
        <v>22993663.75</v>
      </c>
      <c r="F602" s="136">
        <v>32146633.19</v>
      </c>
      <c r="G602" s="135">
        <f>E602/D602</f>
        <v>2.512153449296341</v>
      </c>
    </row>
    <row r="603" spans="1:7" ht="18" customHeight="1">
      <c r="A603" s="132" t="s">
        <v>1112</v>
      </c>
      <c r="B603" s="130">
        <f t="shared" si="22"/>
        <v>7</v>
      </c>
      <c r="C603" s="133" t="s">
        <v>1113</v>
      </c>
      <c r="D603" s="136">
        <v>5672269.44</v>
      </c>
      <c r="E603" s="136">
        <f t="shared" si="21"/>
        <v>18774918.75</v>
      </c>
      <c r="F603" s="136">
        <v>24447188.19</v>
      </c>
      <c r="G603" s="135">
        <f>E603/D603</f>
        <v>3.3099483281950723</v>
      </c>
    </row>
    <row r="604" spans="1:7" ht="18" customHeight="1">
      <c r="A604" s="132" t="s">
        <v>1114</v>
      </c>
      <c r="B604" s="130">
        <f t="shared" si="22"/>
        <v>7</v>
      </c>
      <c r="C604" s="133" t="s">
        <v>1115</v>
      </c>
      <c r="D604" s="136">
        <v>187500</v>
      </c>
      <c r="E604" s="136">
        <f t="shared" si="21"/>
        <v>4281945</v>
      </c>
      <c r="F604" s="136">
        <v>4469445</v>
      </c>
      <c r="G604" s="135">
        <f>E604/D604</f>
        <v>22.83704</v>
      </c>
    </row>
    <row r="605" spans="1:7" ht="18" customHeight="1">
      <c r="A605" s="132" t="s">
        <v>1116</v>
      </c>
      <c r="B605" s="130">
        <f t="shared" si="22"/>
        <v>7</v>
      </c>
      <c r="C605" s="133" t="s">
        <v>1117</v>
      </c>
      <c r="D605" s="136"/>
      <c r="E605" s="136">
        <f t="shared" si="21"/>
        <v>0</v>
      </c>
      <c r="F605" s="136">
        <v>0</v>
      </c>
      <c r="G605" s="135"/>
    </row>
    <row r="606" spans="1:7" ht="18" customHeight="1">
      <c r="A606" s="132" t="s">
        <v>1118</v>
      </c>
      <c r="B606" s="130">
        <f t="shared" si="22"/>
        <v>7</v>
      </c>
      <c r="C606" s="133" t="s">
        <v>1119</v>
      </c>
      <c r="D606" s="136">
        <v>2260000</v>
      </c>
      <c r="E606" s="136">
        <f t="shared" si="21"/>
        <v>-240000</v>
      </c>
      <c r="F606" s="136">
        <v>2020000</v>
      </c>
      <c r="G606" s="135">
        <f>E606/D606</f>
        <v>-0.10619469026548672</v>
      </c>
    </row>
    <row r="607" spans="1:7" ht="18" customHeight="1">
      <c r="A607" s="132" t="s">
        <v>1120</v>
      </c>
      <c r="B607" s="130">
        <f t="shared" si="22"/>
        <v>7</v>
      </c>
      <c r="C607" s="133" t="s">
        <v>1121</v>
      </c>
      <c r="D607" s="136"/>
      <c r="E607" s="136">
        <f t="shared" si="21"/>
        <v>0</v>
      </c>
      <c r="F607" s="136">
        <v>0</v>
      </c>
      <c r="G607" s="135"/>
    </row>
    <row r="608" spans="1:7" ht="18" customHeight="1">
      <c r="A608" s="132" t="s">
        <v>1122</v>
      </c>
      <c r="B608" s="130">
        <f t="shared" si="22"/>
        <v>7</v>
      </c>
      <c r="C608" s="133" t="s">
        <v>1123</v>
      </c>
      <c r="D608" s="136"/>
      <c r="E608" s="136">
        <f t="shared" si="21"/>
        <v>0</v>
      </c>
      <c r="F608" s="136">
        <v>0</v>
      </c>
      <c r="G608" s="135"/>
    </row>
    <row r="609" spans="1:7" ht="18" customHeight="1">
      <c r="A609" s="132" t="s">
        <v>1124</v>
      </c>
      <c r="B609" s="130">
        <f t="shared" si="22"/>
        <v>7</v>
      </c>
      <c r="C609" s="133" t="s">
        <v>1125</v>
      </c>
      <c r="D609" s="136"/>
      <c r="E609" s="136">
        <f t="shared" si="21"/>
        <v>0</v>
      </c>
      <c r="F609" s="136">
        <v>0</v>
      </c>
      <c r="G609" s="135"/>
    </row>
    <row r="610" spans="1:7" ht="18" customHeight="1">
      <c r="A610" s="132" t="s">
        <v>1126</v>
      </c>
      <c r="B610" s="130">
        <f t="shared" si="22"/>
        <v>7</v>
      </c>
      <c r="C610" s="133" t="s">
        <v>1127</v>
      </c>
      <c r="D610" s="136">
        <v>1033200</v>
      </c>
      <c r="E610" s="136">
        <f t="shared" si="21"/>
        <v>176800</v>
      </c>
      <c r="F610" s="136">
        <v>1210000</v>
      </c>
      <c r="G610" s="135">
        <f>E610/D610</f>
        <v>0.1711188540456833</v>
      </c>
    </row>
    <row r="611" spans="1:7" ht="18" customHeight="1">
      <c r="A611" s="132" t="s">
        <v>1128</v>
      </c>
      <c r="B611" s="130">
        <f t="shared" si="22"/>
        <v>5</v>
      </c>
      <c r="C611" s="133" t="s">
        <v>1129</v>
      </c>
      <c r="D611" s="136"/>
      <c r="E611" s="136">
        <f t="shared" si="21"/>
        <v>840000</v>
      </c>
      <c r="F611" s="136">
        <v>840000</v>
      </c>
      <c r="G611" s="135"/>
    </row>
    <row r="612" spans="1:7" ht="18" customHeight="1">
      <c r="A612" s="132" t="s">
        <v>1130</v>
      </c>
      <c r="B612" s="130">
        <f t="shared" si="22"/>
        <v>7</v>
      </c>
      <c r="C612" s="133" t="s">
        <v>1131</v>
      </c>
      <c r="D612" s="136"/>
      <c r="E612" s="136">
        <f t="shared" si="21"/>
        <v>840000</v>
      </c>
      <c r="F612" s="136">
        <v>840000</v>
      </c>
      <c r="G612" s="135"/>
    </row>
    <row r="613" spans="1:7" ht="18" customHeight="1">
      <c r="A613" s="132" t="s">
        <v>1132</v>
      </c>
      <c r="B613" s="130">
        <f t="shared" si="22"/>
        <v>7</v>
      </c>
      <c r="C613" s="133" t="s">
        <v>1133</v>
      </c>
      <c r="D613" s="136"/>
      <c r="E613" s="136">
        <f t="shared" si="21"/>
        <v>0</v>
      </c>
      <c r="F613" s="136">
        <v>0</v>
      </c>
      <c r="G613" s="135"/>
    </row>
    <row r="614" spans="1:7" ht="18" customHeight="1">
      <c r="A614" s="132" t="s">
        <v>1134</v>
      </c>
      <c r="B614" s="130">
        <f t="shared" si="22"/>
        <v>7</v>
      </c>
      <c r="C614" s="133" t="s">
        <v>1135</v>
      </c>
      <c r="D614" s="136"/>
      <c r="E614" s="136">
        <f t="shared" si="21"/>
        <v>0</v>
      </c>
      <c r="F614" s="136">
        <v>0</v>
      </c>
      <c r="G614" s="135"/>
    </row>
    <row r="615" spans="1:7" ht="18" customHeight="1">
      <c r="A615" s="132" t="s">
        <v>1136</v>
      </c>
      <c r="B615" s="130">
        <f t="shared" si="22"/>
        <v>7</v>
      </c>
      <c r="C615" s="133" t="s">
        <v>1137</v>
      </c>
      <c r="D615" s="136"/>
      <c r="E615" s="136">
        <f t="shared" si="21"/>
        <v>0</v>
      </c>
      <c r="F615" s="136">
        <v>0</v>
      </c>
      <c r="G615" s="135"/>
    </row>
    <row r="616" spans="1:7" ht="18" customHeight="1">
      <c r="A616" s="132" t="s">
        <v>1138</v>
      </c>
      <c r="B616" s="130">
        <f t="shared" si="22"/>
        <v>7</v>
      </c>
      <c r="C616" s="133" t="s">
        <v>1139</v>
      </c>
      <c r="D616" s="136"/>
      <c r="E616" s="136">
        <f t="shared" si="21"/>
        <v>0</v>
      </c>
      <c r="F616" s="136">
        <v>0</v>
      </c>
      <c r="G616" s="135"/>
    </row>
    <row r="617" spans="1:7" ht="18" customHeight="1">
      <c r="A617" s="132" t="s">
        <v>1140</v>
      </c>
      <c r="B617" s="130">
        <f t="shared" si="22"/>
        <v>7</v>
      </c>
      <c r="C617" s="133" t="s">
        <v>1141</v>
      </c>
      <c r="D617" s="136"/>
      <c r="E617" s="136">
        <f t="shared" si="21"/>
        <v>0</v>
      </c>
      <c r="F617" s="136">
        <v>0</v>
      </c>
      <c r="G617" s="135"/>
    </row>
    <row r="618" spans="1:7" ht="18" customHeight="1">
      <c r="A618" s="132" t="s">
        <v>1142</v>
      </c>
      <c r="B618" s="130">
        <f t="shared" si="22"/>
        <v>5</v>
      </c>
      <c r="C618" s="133" t="s">
        <v>1143</v>
      </c>
      <c r="D618" s="136">
        <v>14090400</v>
      </c>
      <c r="E618" s="136">
        <f t="shared" si="21"/>
        <v>2626793.9000000004</v>
      </c>
      <c r="F618" s="136">
        <v>16717193.9</v>
      </c>
      <c r="G618" s="135">
        <f>E618/D618</f>
        <v>0.1864243669448703</v>
      </c>
    </row>
    <row r="619" spans="1:7" ht="18" customHeight="1">
      <c r="A619" s="132" t="s">
        <v>1144</v>
      </c>
      <c r="B619" s="130">
        <f t="shared" si="22"/>
        <v>7</v>
      </c>
      <c r="C619" s="133" t="s">
        <v>1145</v>
      </c>
      <c r="D619" s="136">
        <v>346400</v>
      </c>
      <c r="E619" s="136">
        <f t="shared" si="21"/>
        <v>1009528</v>
      </c>
      <c r="F619" s="136">
        <v>1355928</v>
      </c>
      <c r="G619" s="135">
        <f>E619/D619</f>
        <v>2.914341801385681</v>
      </c>
    </row>
    <row r="620" spans="1:7" ht="18" customHeight="1">
      <c r="A620" s="132" t="s">
        <v>1146</v>
      </c>
      <c r="B620" s="130">
        <f t="shared" si="22"/>
        <v>7</v>
      </c>
      <c r="C620" s="133" t="s">
        <v>1147</v>
      </c>
      <c r="D620" s="136">
        <v>5984800</v>
      </c>
      <c r="E620" s="136">
        <f t="shared" si="21"/>
        <v>3506675</v>
      </c>
      <c r="F620" s="136">
        <v>9491475</v>
      </c>
      <c r="G620" s="135">
        <f>E620/D620</f>
        <v>0.585930189814196</v>
      </c>
    </row>
    <row r="621" spans="1:7" ht="18" customHeight="1">
      <c r="A621" s="132" t="s">
        <v>1148</v>
      </c>
      <c r="B621" s="130">
        <f t="shared" si="22"/>
        <v>7</v>
      </c>
      <c r="C621" s="133" t="s">
        <v>1149</v>
      </c>
      <c r="D621" s="136"/>
      <c r="E621" s="136">
        <f t="shared" si="21"/>
        <v>0</v>
      </c>
      <c r="F621" s="136">
        <v>0</v>
      </c>
      <c r="G621" s="135"/>
    </row>
    <row r="622" spans="1:7" ht="18" customHeight="1">
      <c r="A622" s="132" t="s">
        <v>1150</v>
      </c>
      <c r="B622" s="130">
        <f t="shared" si="22"/>
        <v>7</v>
      </c>
      <c r="C622" s="133" t="s">
        <v>1151</v>
      </c>
      <c r="D622" s="136"/>
      <c r="E622" s="136">
        <f t="shared" si="21"/>
        <v>0</v>
      </c>
      <c r="F622" s="136">
        <v>0</v>
      </c>
      <c r="G622" s="135"/>
    </row>
    <row r="623" spans="1:7" ht="18" customHeight="1">
      <c r="A623" s="132" t="s">
        <v>1152</v>
      </c>
      <c r="B623" s="130">
        <f t="shared" si="22"/>
        <v>7</v>
      </c>
      <c r="C623" s="133" t="s">
        <v>1153</v>
      </c>
      <c r="D623" s="136"/>
      <c r="E623" s="136">
        <f t="shared" si="21"/>
        <v>0</v>
      </c>
      <c r="F623" s="136">
        <v>0</v>
      </c>
      <c r="G623" s="135"/>
    </row>
    <row r="624" spans="1:7" ht="18" customHeight="1">
      <c r="A624" s="132" t="s">
        <v>1154</v>
      </c>
      <c r="B624" s="130">
        <f t="shared" si="22"/>
        <v>7</v>
      </c>
      <c r="C624" s="133" t="s">
        <v>1155</v>
      </c>
      <c r="D624" s="136">
        <v>6629400</v>
      </c>
      <c r="E624" s="136">
        <f t="shared" si="21"/>
        <v>-1889409.0999999996</v>
      </c>
      <c r="F624" s="136">
        <v>4739990.9</v>
      </c>
      <c r="G624" s="135">
        <f>E624/D624</f>
        <v>-0.2850045403807282</v>
      </c>
    </row>
    <row r="625" spans="1:7" ht="18" customHeight="1">
      <c r="A625" s="132" t="s">
        <v>1156</v>
      </c>
      <c r="B625" s="130">
        <f t="shared" si="22"/>
        <v>7</v>
      </c>
      <c r="C625" s="133" t="s">
        <v>1157</v>
      </c>
      <c r="D625" s="136">
        <v>1129800</v>
      </c>
      <c r="E625" s="136">
        <f t="shared" si="21"/>
        <v>0</v>
      </c>
      <c r="F625" s="136">
        <v>1129800</v>
      </c>
      <c r="G625" s="135">
        <f>E625/D625</f>
        <v>0</v>
      </c>
    </row>
    <row r="626" spans="1:7" ht="18" customHeight="1">
      <c r="A626" s="132" t="s">
        <v>1158</v>
      </c>
      <c r="B626" s="130">
        <f t="shared" si="22"/>
        <v>5</v>
      </c>
      <c r="C626" s="133" t="s">
        <v>1159</v>
      </c>
      <c r="D626" s="136">
        <v>6482063.8</v>
      </c>
      <c r="E626" s="136">
        <f t="shared" si="21"/>
        <v>21342686.540000003</v>
      </c>
      <c r="F626" s="136">
        <v>27824750.340000004</v>
      </c>
      <c r="G626" s="135">
        <f>E626/D626</f>
        <v>3.2925758212993834</v>
      </c>
    </row>
    <row r="627" spans="1:7" ht="18" customHeight="1">
      <c r="A627" s="132" t="s">
        <v>1160</v>
      </c>
      <c r="B627" s="130">
        <f t="shared" si="22"/>
        <v>7</v>
      </c>
      <c r="C627" s="133" t="s">
        <v>104</v>
      </c>
      <c r="D627" s="136">
        <v>547663.8</v>
      </c>
      <c r="E627" s="136">
        <f t="shared" si="21"/>
        <v>-289430.8</v>
      </c>
      <c r="F627" s="136">
        <v>258233.00000000006</v>
      </c>
      <c r="G627" s="135">
        <f>E627/D627</f>
        <v>-0.528482620176831</v>
      </c>
    </row>
    <row r="628" spans="1:7" ht="18" customHeight="1">
      <c r="A628" s="132" t="s">
        <v>1161</v>
      </c>
      <c r="B628" s="130">
        <f t="shared" si="22"/>
        <v>7</v>
      </c>
      <c r="C628" s="133" t="s">
        <v>106</v>
      </c>
      <c r="D628" s="136">
        <v>252000</v>
      </c>
      <c r="E628" s="136">
        <f t="shared" si="21"/>
        <v>0</v>
      </c>
      <c r="F628" s="136">
        <v>252000</v>
      </c>
      <c r="G628" s="135">
        <f>E628/D628</f>
        <v>0</v>
      </c>
    </row>
    <row r="629" spans="1:7" ht="18" customHeight="1">
      <c r="A629" s="132" t="s">
        <v>1162</v>
      </c>
      <c r="B629" s="130">
        <f t="shared" si="22"/>
        <v>7</v>
      </c>
      <c r="C629" s="133" t="s">
        <v>108</v>
      </c>
      <c r="D629" s="136"/>
      <c r="E629" s="136">
        <f t="shared" si="21"/>
        <v>0</v>
      </c>
      <c r="F629" s="136">
        <v>0</v>
      </c>
      <c r="G629" s="135"/>
    </row>
    <row r="630" spans="1:7" ht="18" customHeight="1">
      <c r="A630" s="132" t="s">
        <v>1163</v>
      </c>
      <c r="B630" s="130">
        <f t="shared" si="22"/>
        <v>7</v>
      </c>
      <c r="C630" s="133" t="s">
        <v>1164</v>
      </c>
      <c r="D630" s="136">
        <v>1600000</v>
      </c>
      <c r="E630" s="136">
        <f t="shared" si="21"/>
        <v>-602363.96</v>
      </c>
      <c r="F630" s="136">
        <v>997636.04</v>
      </c>
      <c r="G630" s="135">
        <f>E630/D630</f>
        <v>-0.37647747499999995</v>
      </c>
    </row>
    <row r="631" spans="1:7" ht="18" customHeight="1">
      <c r="A631" s="132" t="s">
        <v>1165</v>
      </c>
      <c r="B631" s="130">
        <f t="shared" si="22"/>
        <v>7</v>
      </c>
      <c r="C631" s="133" t="s">
        <v>1166</v>
      </c>
      <c r="D631" s="136">
        <v>156880</v>
      </c>
      <c r="E631" s="136">
        <f t="shared" si="21"/>
        <v>4093548.8</v>
      </c>
      <c r="F631" s="136">
        <v>4250428.8</v>
      </c>
      <c r="G631" s="135">
        <f>E631/D631</f>
        <v>26.093503314635388</v>
      </c>
    </row>
    <row r="632" spans="1:7" ht="18" customHeight="1">
      <c r="A632" s="132" t="s">
        <v>1167</v>
      </c>
      <c r="B632" s="130">
        <f t="shared" si="22"/>
        <v>7</v>
      </c>
      <c r="C632" s="133" t="s">
        <v>1168</v>
      </c>
      <c r="D632" s="136"/>
      <c r="E632" s="136">
        <f t="shared" si="21"/>
        <v>0</v>
      </c>
      <c r="F632" s="136">
        <v>0</v>
      </c>
      <c r="G632" s="135"/>
    </row>
    <row r="633" spans="1:7" ht="18" customHeight="1">
      <c r="A633" s="132" t="s">
        <v>1169</v>
      </c>
      <c r="B633" s="130">
        <f t="shared" si="22"/>
        <v>7</v>
      </c>
      <c r="C633" s="133" t="s">
        <v>1170</v>
      </c>
      <c r="D633" s="136">
        <v>934400</v>
      </c>
      <c r="E633" s="136">
        <f t="shared" si="21"/>
        <v>13608600</v>
      </c>
      <c r="F633" s="136">
        <v>14543000</v>
      </c>
      <c r="G633" s="135">
        <f>E633/D633</f>
        <v>14.563998287671232</v>
      </c>
    </row>
    <row r="634" spans="1:7" ht="18" customHeight="1">
      <c r="A634" s="132" t="s">
        <v>1171</v>
      </c>
      <c r="B634" s="130">
        <f t="shared" si="22"/>
        <v>7</v>
      </c>
      <c r="C634" s="133" t="s">
        <v>1172</v>
      </c>
      <c r="D634" s="136">
        <v>2991120</v>
      </c>
      <c r="E634" s="136">
        <f t="shared" si="21"/>
        <v>4532332.500000002</v>
      </c>
      <c r="F634" s="136">
        <v>7523452.500000002</v>
      </c>
      <c r="G634" s="135">
        <f>E634/D634</f>
        <v>1.515262677525476</v>
      </c>
    </row>
    <row r="635" spans="1:7" ht="18" customHeight="1">
      <c r="A635" s="132" t="s">
        <v>1173</v>
      </c>
      <c r="B635" s="130">
        <f t="shared" si="22"/>
        <v>5</v>
      </c>
      <c r="C635" s="133" t="s">
        <v>1174</v>
      </c>
      <c r="D635" s="136">
        <v>10000</v>
      </c>
      <c r="E635" s="136">
        <f t="shared" si="21"/>
        <v>-10000</v>
      </c>
      <c r="F635" s="136">
        <v>0</v>
      </c>
      <c r="G635" s="135">
        <f>E635/D635</f>
        <v>-1</v>
      </c>
    </row>
    <row r="636" spans="1:7" ht="18" customHeight="1">
      <c r="A636" s="132" t="s">
        <v>1175</v>
      </c>
      <c r="B636" s="130">
        <f t="shared" si="22"/>
        <v>7</v>
      </c>
      <c r="C636" s="133" t="s">
        <v>104</v>
      </c>
      <c r="D636" s="136"/>
      <c r="E636" s="136">
        <f t="shared" si="21"/>
        <v>0</v>
      </c>
      <c r="F636" s="136">
        <v>0</v>
      </c>
      <c r="G636" s="135"/>
    </row>
    <row r="637" spans="1:7" ht="18" customHeight="1">
      <c r="A637" s="132" t="s">
        <v>1176</v>
      </c>
      <c r="B637" s="130">
        <f t="shared" si="22"/>
        <v>7</v>
      </c>
      <c r="C637" s="133" t="s">
        <v>106</v>
      </c>
      <c r="D637" s="136">
        <v>10000</v>
      </c>
      <c r="E637" s="136">
        <f t="shared" si="21"/>
        <v>-10000</v>
      </c>
      <c r="F637" s="136">
        <v>0</v>
      </c>
      <c r="G637" s="135">
        <f>E637/D637</f>
        <v>-1</v>
      </c>
    </row>
    <row r="638" spans="1:7" ht="18" customHeight="1">
      <c r="A638" s="132" t="s">
        <v>1177</v>
      </c>
      <c r="B638" s="130">
        <f t="shared" si="22"/>
        <v>7</v>
      </c>
      <c r="C638" s="133" t="s">
        <v>108</v>
      </c>
      <c r="D638" s="136"/>
      <c r="E638" s="136">
        <f t="shared" si="21"/>
        <v>0</v>
      </c>
      <c r="F638" s="136">
        <v>0</v>
      </c>
      <c r="G638" s="135"/>
    </row>
    <row r="639" spans="1:7" ht="18" customHeight="1">
      <c r="A639" s="132" t="s">
        <v>1178</v>
      </c>
      <c r="B639" s="130">
        <f t="shared" si="22"/>
        <v>7</v>
      </c>
      <c r="C639" s="133" t="s">
        <v>1179</v>
      </c>
      <c r="D639" s="136"/>
      <c r="E639" s="136">
        <f t="shared" si="21"/>
        <v>0</v>
      </c>
      <c r="F639" s="136">
        <v>0</v>
      </c>
      <c r="G639" s="135"/>
    </row>
    <row r="640" spans="1:7" ht="18" customHeight="1">
      <c r="A640" s="132" t="s">
        <v>1180</v>
      </c>
      <c r="B640" s="130">
        <f t="shared" si="22"/>
        <v>5</v>
      </c>
      <c r="C640" s="133" t="s">
        <v>1181</v>
      </c>
      <c r="D640" s="136">
        <v>5000000</v>
      </c>
      <c r="E640" s="136">
        <f t="shared" si="21"/>
        <v>50821388.66</v>
      </c>
      <c r="F640" s="136">
        <v>55821388.66</v>
      </c>
      <c r="G640" s="135">
        <f>E640/D640</f>
        <v>10.164277731999999</v>
      </c>
    </row>
    <row r="641" spans="1:7" ht="18" customHeight="1">
      <c r="A641" s="132" t="s">
        <v>1182</v>
      </c>
      <c r="B641" s="130">
        <f t="shared" si="22"/>
        <v>7</v>
      </c>
      <c r="C641" s="133" t="s">
        <v>1183</v>
      </c>
      <c r="D641" s="136">
        <v>5000000</v>
      </c>
      <c r="E641" s="136">
        <f t="shared" si="21"/>
        <v>50821388.66</v>
      </c>
      <c r="F641" s="136">
        <v>55821388.66</v>
      </c>
      <c r="G641" s="135">
        <f>E641/D641</f>
        <v>10.164277731999999</v>
      </c>
    </row>
    <row r="642" spans="1:7" ht="18" customHeight="1">
      <c r="A642" s="132" t="s">
        <v>1184</v>
      </c>
      <c r="B642" s="130">
        <f t="shared" si="22"/>
        <v>7</v>
      </c>
      <c r="C642" s="133" t="s">
        <v>1185</v>
      </c>
      <c r="D642" s="136"/>
      <c r="E642" s="136">
        <f t="shared" si="21"/>
        <v>0</v>
      </c>
      <c r="F642" s="136">
        <v>0</v>
      </c>
      <c r="G642" s="135"/>
    </row>
    <row r="643" spans="1:7" ht="18" customHeight="1">
      <c r="A643" s="132" t="s">
        <v>1186</v>
      </c>
      <c r="B643" s="130">
        <f t="shared" si="22"/>
        <v>5</v>
      </c>
      <c r="C643" s="133" t="s">
        <v>1187</v>
      </c>
      <c r="D643" s="136">
        <v>200000</v>
      </c>
      <c r="E643" s="136">
        <f t="shared" si="21"/>
        <v>1980033</v>
      </c>
      <c r="F643" s="136">
        <v>2180033</v>
      </c>
      <c r="G643" s="135">
        <f>E643/D643</f>
        <v>9.900165</v>
      </c>
    </row>
    <row r="644" spans="1:7" ht="18" customHeight="1">
      <c r="A644" s="132" t="s">
        <v>1188</v>
      </c>
      <c r="B644" s="130">
        <f t="shared" si="22"/>
        <v>7</v>
      </c>
      <c r="C644" s="133" t="s">
        <v>1189</v>
      </c>
      <c r="D644" s="136">
        <v>200000</v>
      </c>
      <c r="E644" s="136">
        <f t="shared" si="21"/>
        <v>1980033</v>
      </c>
      <c r="F644" s="136">
        <v>2180033</v>
      </c>
      <c r="G644" s="135">
        <f>E644/D644</f>
        <v>9.900165</v>
      </c>
    </row>
    <row r="645" spans="1:7" ht="18" customHeight="1">
      <c r="A645" s="132" t="s">
        <v>1190</v>
      </c>
      <c r="B645" s="130">
        <f t="shared" si="22"/>
        <v>7</v>
      </c>
      <c r="C645" s="133" t="s">
        <v>1191</v>
      </c>
      <c r="D645" s="136"/>
      <c r="E645" s="136">
        <f t="shared" si="21"/>
        <v>0</v>
      </c>
      <c r="F645" s="136">
        <v>0</v>
      </c>
      <c r="G645" s="135"/>
    </row>
    <row r="646" spans="1:7" ht="18" customHeight="1">
      <c r="A646" s="132" t="s">
        <v>1192</v>
      </c>
      <c r="B646" s="130">
        <f t="shared" si="22"/>
        <v>5</v>
      </c>
      <c r="C646" s="133" t="s">
        <v>1193</v>
      </c>
      <c r="D646" s="136">
        <v>800000</v>
      </c>
      <c r="E646" s="136">
        <f aca="true" t="shared" si="23" ref="E646:E709">F646-D646</f>
        <v>12392412.620000001</v>
      </c>
      <c r="F646" s="136">
        <v>13192412.620000001</v>
      </c>
      <c r="G646" s="135">
        <f>E646/D646</f>
        <v>15.490515775</v>
      </c>
    </row>
    <row r="647" spans="1:7" ht="18" customHeight="1">
      <c r="A647" s="132" t="s">
        <v>1194</v>
      </c>
      <c r="B647" s="130">
        <f aca="true" t="shared" si="24" ref="B647:B710">LEN(A647)</f>
        <v>7</v>
      </c>
      <c r="C647" s="133" t="s">
        <v>1195</v>
      </c>
      <c r="D647" s="136">
        <v>800000</v>
      </c>
      <c r="E647" s="136">
        <f t="shared" si="23"/>
        <v>12392412.620000001</v>
      </c>
      <c r="F647" s="136">
        <v>13192412.620000001</v>
      </c>
      <c r="G647" s="135">
        <f>E647/D647</f>
        <v>15.490515775</v>
      </c>
    </row>
    <row r="648" spans="1:7" ht="18" customHeight="1">
      <c r="A648" s="132" t="s">
        <v>1196</v>
      </c>
      <c r="B648" s="130">
        <f t="shared" si="24"/>
        <v>7</v>
      </c>
      <c r="C648" s="133" t="s">
        <v>1197</v>
      </c>
      <c r="D648" s="136"/>
      <c r="E648" s="136">
        <f t="shared" si="23"/>
        <v>0</v>
      </c>
      <c r="F648" s="136">
        <v>0</v>
      </c>
      <c r="G648" s="135"/>
    </row>
    <row r="649" spans="1:7" ht="18" customHeight="1">
      <c r="A649" s="132" t="s">
        <v>1198</v>
      </c>
      <c r="B649" s="130">
        <f t="shared" si="24"/>
        <v>5</v>
      </c>
      <c r="C649" s="133" t="s">
        <v>1199</v>
      </c>
      <c r="D649" s="136"/>
      <c r="E649" s="136">
        <f t="shared" si="23"/>
        <v>0</v>
      </c>
      <c r="F649" s="136">
        <v>0</v>
      </c>
      <c r="G649" s="135"/>
    </row>
    <row r="650" spans="1:7" ht="18" customHeight="1">
      <c r="A650" s="132" t="s">
        <v>1200</v>
      </c>
      <c r="B650" s="130">
        <f t="shared" si="24"/>
        <v>7</v>
      </c>
      <c r="C650" s="133" t="s">
        <v>1201</v>
      </c>
      <c r="D650" s="136"/>
      <c r="E650" s="136">
        <f t="shared" si="23"/>
        <v>0</v>
      </c>
      <c r="F650" s="136">
        <v>0</v>
      </c>
      <c r="G650" s="135"/>
    </row>
    <row r="651" spans="1:7" ht="18" customHeight="1">
      <c r="A651" s="132" t="s">
        <v>1202</v>
      </c>
      <c r="B651" s="130">
        <f t="shared" si="24"/>
        <v>7</v>
      </c>
      <c r="C651" s="133" t="s">
        <v>1203</v>
      </c>
      <c r="D651" s="136"/>
      <c r="E651" s="136">
        <f t="shared" si="23"/>
        <v>0</v>
      </c>
      <c r="F651" s="136">
        <v>0</v>
      </c>
      <c r="G651" s="135"/>
    </row>
    <row r="652" spans="1:7" ht="18" customHeight="1">
      <c r="A652" s="132" t="s">
        <v>1204</v>
      </c>
      <c r="B652" s="130">
        <f t="shared" si="24"/>
        <v>5</v>
      </c>
      <c r="C652" s="133" t="s">
        <v>1205</v>
      </c>
      <c r="D652" s="136">
        <v>450000</v>
      </c>
      <c r="E652" s="136">
        <f t="shared" si="23"/>
        <v>0</v>
      </c>
      <c r="F652" s="136">
        <v>450000</v>
      </c>
      <c r="G652" s="135">
        <f>E652/D652</f>
        <v>0</v>
      </c>
    </row>
    <row r="653" spans="1:7" ht="18" customHeight="1">
      <c r="A653" s="132" t="s">
        <v>1206</v>
      </c>
      <c r="B653" s="130">
        <f t="shared" si="24"/>
        <v>7</v>
      </c>
      <c r="C653" s="133" t="s">
        <v>1207</v>
      </c>
      <c r="D653" s="136">
        <v>450000</v>
      </c>
      <c r="E653" s="136">
        <f t="shared" si="23"/>
        <v>0</v>
      </c>
      <c r="F653" s="136">
        <v>450000</v>
      </c>
      <c r="G653" s="135">
        <f>E653/D653</f>
        <v>0</v>
      </c>
    </row>
    <row r="654" spans="1:7" ht="18" customHeight="1">
      <c r="A654" s="132" t="s">
        <v>1208</v>
      </c>
      <c r="B654" s="130">
        <f t="shared" si="24"/>
        <v>7</v>
      </c>
      <c r="C654" s="133" t="s">
        <v>1209</v>
      </c>
      <c r="D654" s="136"/>
      <c r="E654" s="136">
        <f t="shared" si="23"/>
        <v>0</v>
      </c>
      <c r="F654" s="136">
        <v>0</v>
      </c>
      <c r="G654" s="135"/>
    </row>
    <row r="655" spans="1:7" ht="18" customHeight="1">
      <c r="A655" s="132" t="s">
        <v>1210</v>
      </c>
      <c r="B655" s="130">
        <f t="shared" si="24"/>
        <v>5</v>
      </c>
      <c r="C655" s="133" t="s">
        <v>1211</v>
      </c>
      <c r="D655" s="136">
        <v>6913900</v>
      </c>
      <c r="E655" s="136">
        <f t="shared" si="23"/>
        <v>28301735.799999997</v>
      </c>
      <c r="F655" s="136">
        <v>35215635.8</v>
      </c>
      <c r="G655" s="135">
        <f>E655/D655</f>
        <v>4.093454605938761</v>
      </c>
    </row>
    <row r="656" spans="1:7" ht="18" customHeight="1">
      <c r="A656" s="132" t="s">
        <v>1212</v>
      </c>
      <c r="B656" s="130">
        <f t="shared" si="24"/>
        <v>7</v>
      </c>
      <c r="C656" s="133" t="s">
        <v>1213</v>
      </c>
      <c r="D656" s="136"/>
      <c r="E656" s="136">
        <f t="shared" si="23"/>
        <v>0</v>
      </c>
      <c r="F656" s="136">
        <v>0</v>
      </c>
      <c r="G656" s="135"/>
    </row>
    <row r="657" spans="1:7" ht="18" customHeight="1">
      <c r="A657" s="132" t="s">
        <v>1214</v>
      </c>
      <c r="B657" s="130">
        <f t="shared" si="24"/>
        <v>7</v>
      </c>
      <c r="C657" s="133" t="s">
        <v>1215</v>
      </c>
      <c r="D657" s="136">
        <v>6913900</v>
      </c>
      <c r="E657" s="136">
        <f t="shared" si="23"/>
        <v>27576735.799999997</v>
      </c>
      <c r="F657" s="136">
        <v>34490635.8</v>
      </c>
      <c r="G657" s="135">
        <f>E657/D657</f>
        <v>3.988593384341688</v>
      </c>
    </row>
    <row r="658" spans="1:7" ht="18" customHeight="1">
      <c r="A658" s="132" t="s">
        <v>1216</v>
      </c>
      <c r="B658" s="130">
        <f t="shared" si="24"/>
        <v>7</v>
      </c>
      <c r="C658" s="133" t="s">
        <v>1217</v>
      </c>
      <c r="D658" s="136"/>
      <c r="E658" s="136">
        <f t="shared" si="23"/>
        <v>725000</v>
      </c>
      <c r="F658" s="136">
        <v>725000</v>
      </c>
      <c r="G658" s="135"/>
    </row>
    <row r="659" spans="1:7" ht="18" customHeight="1">
      <c r="A659" s="132" t="s">
        <v>1218</v>
      </c>
      <c r="B659" s="130">
        <f t="shared" si="24"/>
        <v>5</v>
      </c>
      <c r="C659" s="133" t="s">
        <v>1219</v>
      </c>
      <c r="D659" s="136"/>
      <c r="E659" s="136">
        <f t="shared" si="23"/>
        <v>0</v>
      </c>
      <c r="F659" s="136">
        <v>0</v>
      </c>
      <c r="G659" s="135"/>
    </row>
    <row r="660" spans="1:7" ht="18" customHeight="1">
      <c r="A660" s="132" t="s">
        <v>1220</v>
      </c>
      <c r="B660" s="130">
        <f t="shared" si="24"/>
        <v>7</v>
      </c>
      <c r="C660" s="133" t="s">
        <v>1221</v>
      </c>
      <c r="D660" s="136"/>
      <c r="E660" s="136">
        <f t="shared" si="23"/>
        <v>0</v>
      </c>
      <c r="F660" s="136">
        <v>0</v>
      </c>
      <c r="G660" s="135"/>
    </row>
    <row r="661" spans="1:7" ht="18" customHeight="1">
      <c r="A661" s="132" t="s">
        <v>1222</v>
      </c>
      <c r="B661" s="130">
        <f t="shared" si="24"/>
        <v>7</v>
      </c>
      <c r="C661" s="133" t="s">
        <v>1223</v>
      </c>
      <c r="D661" s="136"/>
      <c r="E661" s="136">
        <f t="shared" si="23"/>
        <v>0</v>
      </c>
      <c r="F661" s="136">
        <v>0</v>
      </c>
      <c r="G661" s="135"/>
    </row>
    <row r="662" spans="1:7" ht="18" customHeight="1">
      <c r="A662" s="132" t="s">
        <v>1224</v>
      </c>
      <c r="B662" s="130">
        <f t="shared" si="24"/>
        <v>7</v>
      </c>
      <c r="C662" s="133" t="s">
        <v>1225</v>
      </c>
      <c r="D662" s="136"/>
      <c r="E662" s="136">
        <f t="shared" si="23"/>
        <v>0</v>
      </c>
      <c r="F662" s="136">
        <v>0</v>
      </c>
      <c r="G662" s="135"/>
    </row>
    <row r="663" spans="1:7" ht="18" customHeight="1">
      <c r="A663" s="132" t="s">
        <v>1226</v>
      </c>
      <c r="B663" s="130">
        <f t="shared" si="24"/>
        <v>5</v>
      </c>
      <c r="C663" s="133" t="s">
        <v>1227</v>
      </c>
      <c r="D663" s="136">
        <v>2557242.2</v>
      </c>
      <c r="E663" s="136">
        <f t="shared" si="23"/>
        <v>-129225.80000000028</v>
      </c>
      <c r="F663" s="136">
        <v>2428016.4</v>
      </c>
      <c r="G663" s="135">
        <f>E663/D663</f>
        <v>-0.050533265875246494</v>
      </c>
    </row>
    <row r="664" spans="1:7" ht="18" customHeight="1">
      <c r="A664" s="132" t="s">
        <v>1228</v>
      </c>
      <c r="B664" s="130">
        <f t="shared" si="24"/>
        <v>7</v>
      </c>
      <c r="C664" s="133" t="s">
        <v>104</v>
      </c>
      <c r="D664" s="136">
        <v>388329</v>
      </c>
      <c r="E664" s="136">
        <f t="shared" si="23"/>
        <v>0</v>
      </c>
      <c r="F664" s="136">
        <v>388329</v>
      </c>
      <c r="G664" s="135">
        <f>E664/D664</f>
        <v>0</v>
      </c>
    </row>
    <row r="665" spans="1:7" ht="18" customHeight="1">
      <c r="A665" s="132" t="s">
        <v>1229</v>
      </c>
      <c r="B665" s="130">
        <f t="shared" si="24"/>
        <v>7</v>
      </c>
      <c r="C665" s="133" t="s">
        <v>106</v>
      </c>
      <c r="D665" s="136"/>
      <c r="E665" s="136">
        <f t="shared" si="23"/>
        <v>0</v>
      </c>
      <c r="F665" s="136">
        <v>0</v>
      </c>
      <c r="G665" s="135"/>
    </row>
    <row r="666" spans="1:7" ht="18" customHeight="1">
      <c r="A666" s="132" t="s">
        <v>1230</v>
      </c>
      <c r="B666" s="130">
        <f t="shared" si="24"/>
        <v>7</v>
      </c>
      <c r="C666" s="133" t="s">
        <v>108</v>
      </c>
      <c r="D666" s="136"/>
      <c r="E666" s="136">
        <f t="shared" si="23"/>
        <v>0</v>
      </c>
      <c r="F666" s="136">
        <v>0</v>
      </c>
      <c r="G666" s="135"/>
    </row>
    <row r="667" spans="1:7" ht="18" customHeight="1">
      <c r="A667" s="132" t="s">
        <v>1231</v>
      </c>
      <c r="B667" s="130">
        <f t="shared" si="24"/>
        <v>7</v>
      </c>
      <c r="C667" s="133" t="s">
        <v>1232</v>
      </c>
      <c r="D667" s="136">
        <v>900000</v>
      </c>
      <c r="E667" s="136">
        <f t="shared" si="23"/>
        <v>0</v>
      </c>
      <c r="F667" s="136">
        <v>900000</v>
      </c>
      <c r="G667" s="135">
        <f>E667/D667</f>
        <v>0</v>
      </c>
    </row>
    <row r="668" spans="1:7" ht="18" customHeight="1">
      <c r="A668" s="132" t="s">
        <v>1233</v>
      </c>
      <c r="B668" s="130">
        <f t="shared" si="24"/>
        <v>7</v>
      </c>
      <c r="C668" s="133" t="s">
        <v>1234</v>
      </c>
      <c r="D668" s="136"/>
      <c r="E668" s="136">
        <f t="shared" si="23"/>
        <v>0</v>
      </c>
      <c r="F668" s="136">
        <v>0</v>
      </c>
      <c r="G668" s="135"/>
    </row>
    <row r="669" spans="1:7" ht="18" customHeight="1">
      <c r="A669" s="132" t="s">
        <v>1235</v>
      </c>
      <c r="B669" s="130">
        <f t="shared" si="24"/>
        <v>7</v>
      </c>
      <c r="C669" s="133" t="s">
        <v>122</v>
      </c>
      <c r="D669" s="136">
        <v>572913.2</v>
      </c>
      <c r="E669" s="136">
        <f t="shared" si="23"/>
        <v>-85429.20000000001</v>
      </c>
      <c r="F669" s="136">
        <v>487483.99999999994</v>
      </c>
      <c r="G669" s="135">
        <f>E669/D669</f>
        <v>-0.14911368772791414</v>
      </c>
    </row>
    <row r="670" spans="1:7" ht="18" customHeight="1">
      <c r="A670" s="132" t="s">
        <v>1236</v>
      </c>
      <c r="B670" s="130">
        <f t="shared" si="24"/>
        <v>7</v>
      </c>
      <c r="C670" s="133" t="s">
        <v>1237</v>
      </c>
      <c r="D670" s="136">
        <v>696000</v>
      </c>
      <c r="E670" s="136">
        <f t="shared" si="23"/>
        <v>-43796.59999999998</v>
      </c>
      <c r="F670" s="136">
        <v>652203.4</v>
      </c>
      <c r="G670" s="135">
        <f>E670/D670</f>
        <v>-0.06292614942528732</v>
      </c>
    </row>
    <row r="671" spans="1:7" ht="18" customHeight="1">
      <c r="A671" s="132" t="s">
        <v>1238</v>
      </c>
      <c r="B671" s="130">
        <f t="shared" si="24"/>
        <v>5</v>
      </c>
      <c r="C671" s="133" t="s">
        <v>1239</v>
      </c>
      <c r="D671" s="136"/>
      <c r="E671" s="136">
        <f t="shared" si="23"/>
        <v>1482084</v>
      </c>
      <c r="F671" s="136">
        <v>1482084</v>
      </c>
      <c r="G671" s="135"/>
    </row>
    <row r="672" spans="1:7" ht="18" customHeight="1">
      <c r="A672" s="132" t="s">
        <v>1240</v>
      </c>
      <c r="B672" s="130">
        <f t="shared" si="24"/>
        <v>7</v>
      </c>
      <c r="C672" s="133" t="s">
        <v>1241</v>
      </c>
      <c r="D672" s="136"/>
      <c r="E672" s="136">
        <f t="shared" si="23"/>
        <v>600000</v>
      </c>
      <c r="F672" s="136">
        <v>600000</v>
      </c>
      <c r="G672" s="135"/>
    </row>
    <row r="673" spans="1:7" ht="18" customHeight="1">
      <c r="A673" s="132" t="s">
        <v>1242</v>
      </c>
      <c r="B673" s="130">
        <f t="shared" si="24"/>
        <v>7</v>
      </c>
      <c r="C673" s="133" t="s">
        <v>1243</v>
      </c>
      <c r="D673" s="136"/>
      <c r="E673" s="136">
        <f t="shared" si="23"/>
        <v>882084</v>
      </c>
      <c r="F673" s="136">
        <v>882084</v>
      </c>
      <c r="G673" s="135"/>
    </row>
    <row r="674" spans="1:7" ht="18" customHeight="1">
      <c r="A674" s="132" t="s">
        <v>1244</v>
      </c>
      <c r="B674" s="130">
        <f t="shared" si="24"/>
        <v>5</v>
      </c>
      <c r="C674" s="133" t="s">
        <v>1245</v>
      </c>
      <c r="D674" s="136"/>
      <c r="E674" s="136">
        <f t="shared" si="23"/>
        <v>667658</v>
      </c>
      <c r="F674" s="136">
        <v>667658</v>
      </c>
      <c r="G674" s="135"/>
    </row>
    <row r="675" spans="1:7" ht="18" customHeight="1">
      <c r="A675" s="132" t="s">
        <v>1246</v>
      </c>
      <c r="B675" s="130">
        <f t="shared" si="24"/>
        <v>7</v>
      </c>
      <c r="C675" s="133" t="s">
        <v>1247</v>
      </c>
      <c r="D675" s="136"/>
      <c r="E675" s="136">
        <f t="shared" si="23"/>
        <v>667658</v>
      </c>
      <c r="F675" s="136">
        <v>667658</v>
      </c>
      <c r="G675" s="135"/>
    </row>
    <row r="676" spans="1:7" ht="18" customHeight="1">
      <c r="A676" s="129" t="s">
        <v>1248</v>
      </c>
      <c r="B676" s="130">
        <f t="shared" si="24"/>
        <v>3</v>
      </c>
      <c r="C676" s="126" t="s">
        <v>1249</v>
      </c>
      <c r="D676" s="137">
        <v>146803760.16</v>
      </c>
      <c r="E676" s="137">
        <f t="shared" si="23"/>
        <v>148105962.7500001</v>
      </c>
      <c r="F676" s="137">
        <v>294909722.9100001</v>
      </c>
      <c r="G676" s="140">
        <f>E676/D676</f>
        <v>1.0088703626431696</v>
      </c>
    </row>
    <row r="677" spans="1:7" ht="18" customHeight="1">
      <c r="A677" s="132" t="s">
        <v>1250</v>
      </c>
      <c r="B677" s="130">
        <f t="shared" si="24"/>
        <v>5</v>
      </c>
      <c r="C677" s="133" t="s">
        <v>1251</v>
      </c>
      <c r="D677" s="136">
        <v>10012026.71</v>
      </c>
      <c r="E677" s="136">
        <f t="shared" si="23"/>
        <v>3651750.289999999</v>
      </c>
      <c r="F677" s="136">
        <v>13663777</v>
      </c>
      <c r="G677" s="135">
        <f>E677/D677</f>
        <v>0.36473637114378</v>
      </c>
    </row>
    <row r="678" spans="1:7" ht="18" customHeight="1">
      <c r="A678" s="132" t="s">
        <v>1252</v>
      </c>
      <c r="B678" s="130">
        <f t="shared" si="24"/>
        <v>7</v>
      </c>
      <c r="C678" s="133" t="s">
        <v>104</v>
      </c>
      <c r="D678" s="136">
        <v>1700464.34</v>
      </c>
      <c r="E678" s="136">
        <f t="shared" si="23"/>
        <v>-950936.3400000001</v>
      </c>
      <c r="F678" s="136">
        <v>749528</v>
      </c>
      <c r="G678" s="135">
        <f>E678/D678</f>
        <v>-0.559221571209191</v>
      </c>
    </row>
    <row r="679" spans="1:7" ht="18" customHeight="1">
      <c r="A679" s="132" t="s">
        <v>1253</v>
      </c>
      <c r="B679" s="130">
        <f t="shared" si="24"/>
        <v>7</v>
      </c>
      <c r="C679" s="133" t="s">
        <v>106</v>
      </c>
      <c r="D679" s="136">
        <v>4150000</v>
      </c>
      <c r="E679" s="136">
        <f t="shared" si="23"/>
        <v>-560000</v>
      </c>
      <c r="F679" s="136">
        <v>3590000</v>
      </c>
      <c r="G679" s="135">
        <f>E679/D679</f>
        <v>-0.13493975903614458</v>
      </c>
    </row>
    <row r="680" spans="1:7" ht="18" customHeight="1">
      <c r="A680" s="132" t="s">
        <v>1254</v>
      </c>
      <c r="B680" s="130">
        <f t="shared" si="24"/>
        <v>7</v>
      </c>
      <c r="C680" s="133" t="s">
        <v>108</v>
      </c>
      <c r="D680" s="136"/>
      <c r="E680" s="136">
        <f t="shared" si="23"/>
        <v>0</v>
      </c>
      <c r="F680" s="136">
        <v>0</v>
      </c>
      <c r="G680" s="135"/>
    </row>
    <row r="681" spans="1:7" ht="18" customHeight="1">
      <c r="A681" s="132" t="s">
        <v>1255</v>
      </c>
      <c r="B681" s="130">
        <f t="shared" si="24"/>
        <v>7</v>
      </c>
      <c r="C681" s="133" t="s">
        <v>1256</v>
      </c>
      <c r="D681" s="136">
        <v>4161562.37</v>
      </c>
      <c r="E681" s="136">
        <f t="shared" si="23"/>
        <v>5162686.63</v>
      </c>
      <c r="F681" s="136">
        <v>9324249</v>
      </c>
      <c r="G681" s="135">
        <f>E681/D681</f>
        <v>1.2405645214443823</v>
      </c>
    </row>
    <row r="682" spans="1:7" ht="18" customHeight="1">
      <c r="A682" s="132" t="s">
        <v>1257</v>
      </c>
      <c r="B682" s="130">
        <f t="shared" si="24"/>
        <v>5</v>
      </c>
      <c r="C682" s="133" t="s">
        <v>1258</v>
      </c>
      <c r="D682" s="136"/>
      <c r="E682" s="136">
        <f t="shared" si="23"/>
        <v>0</v>
      </c>
      <c r="F682" s="136">
        <v>0</v>
      </c>
      <c r="G682" s="135"/>
    </row>
    <row r="683" spans="1:7" ht="18" customHeight="1">
      <c r="A683" s="132" t="s">
        <v>1259</v>
      </c>
      <c r="B683" s="130">
        <f t="shared" si="24"/>
        <v>7</v>
      </c>
      <c r="C683" s="133" t="s">
        <v>1260</v>
      </c>
      <c r="D683" s="136"/>
      <c r="E683" s="136">
        <f t="shared" si="23"/>
        <v>0</v>
      </c>
      <c r="F683" s="136">
        <v>0</v>
      </c>
      <c r="G683" s="135"/>
    </row>
    <row r="684" spans="1:7" ht="18" customHeight="1">
      <c r="A684" s="132" t="s">
        <v>1261</v>
      </c>
      <c r="B684" s="130">
        <f t="shared" si="24"/>
        <v>7</v>
      </c>
      <c r="C684" s="133" t="s">
        <v>1262</v>
      </c>
      <c r="D684" s="136"/>
      <c r="E684" s="136">
        <f t="shared" si="23"/>
        <v>0</v>
      </c>
      <c r="F684" s="136">
        <v>0</v>
      </c>
      <c r="G684" s="135"/>
    </row>
    <row r="685" spans="1:7" ht="18" customHeight="1">
      <c r="A685" s="132" t="s">
        <v>1263</v>
      </c>
      <c r="B685" s="130">
        <f t="shared" si="24"/>
        <v>7</v>
      </c>
      <c r="C685" s="133" t="s">
        <v>1264</v>
      </c>
      <c r="D685" s="136"/>
      <c r="E685" s="136">
        <f t="shared" si="23"/>
        <v>0</v>
      </c>
      <c r="F685" s="136">
        <v>0</v>
      </c>
      <c r="G685" s="135"/>
    </row>
    <row r="686" spans="1:7" ht="18" customHeight="1">
      <c r="A686" s="132" t="s">
        <v>1265</v>
      </c>
      <c r="B686" s="130">
        <f t="shared" si="24"/>
        <v>7</v>
      </c>
      <c r="C686" s="133" t="s">
        <v>1266</v>
      </c>
      <c r="D686" s="136"/>
      <c r="E686" s="136">
        <f t="shared" si="23"/>
        <v>0</v>
      </c>
      <c r="F686" s="136">
        <v>0</v>
      </c>
      <c r="G686" s="135"/>
    </row>
    <row r="687" spans="1:7" ht="18" customHeight="1">
      <c r="A687" s="132" t="s">
        <v>1267</v>
      </c>
      <c r="B687" s="130">
        <f t="shared" si="24"/>
        <v>7</v>
      </c>
      <c r="C687" s="133" t="s">
        <v>1268</v>
      </c>
      <c r="D687" s="136"/>
      <c r="E687" s="136">
        <f t="shared" si="23"/>
        <v>0</v>
      </c>
      <c r="F687" s="136">
        <v>0</v>
      </c>
      <c r="G687" s="135"/>
    </row>
    <row r="688" spans="1:7" ht="18" customHeight="1">
      <c r="A688" s="132" t="s">
        <v>1269</v>
      </c>
      <c r="B688" s="130">
        <f t="shared" si="24"/>
        <v>7</v>
      </c>
      <c r="C688" s="133" t="s">
        <v>1270</v>
      </c>
      <c r="D688" s="136"/>
      <c r="E688" s="136">
        <f t="shared" si="23"/>
        <v>0</v>
      </c>
      <c r="F688" s="136">
        <v>0</v>
      </c>
      <c r="G688" s="135"/>
    </row>
    <row r="689" spans="1:7" ht="18" customHeight="1">
      <c r="A689" s="132" t="s">
        <v>1271</v>
      </c>
      <c r="B689" s="130">
        <f t="shared" si="24"/>
        <v>7</v>
      </c>
      <c r="C689" s="133" t="s">
        <v>1272</v>
      </c>
      <c r="D689" s="136"/>
      <c r="E689" s="136">
        <f t="shared" si="23"/>
        <v>0</v>
      </c>
      <c r="F689" s="136">
        <v>0</v>
      </c>
      <c r="G689" s="135"/>
    </row>
    <row r="690" spans="1:7" ht="18" customHeight="1">
      <c r="A690" s="132" t="s">
        <v>1273</v>
      </c>
      <c r="B690" s="130">
        <f t="shared" si="24"/>
        <v>7</v>
      </c>
      <c r="C690" s="133" t="s">
        <v>1274</v>
      </c>
      <c r="D690" s="136"/>
      <c r="E690" s="136">
        <f t="shared" si="23"/>
        <v>0</v>
      </c>
      <c r="F690" s="136">
        <v>0</v>
      </c>
      <c r="G690" s="135"/>
    </row>
    <row r="691" spans="1:7" ht="18" customHeight="1">
      <c r="A691" s="132" t="s">
        <v>1275</v>
      </c>
      <c r="B691" s="130">
        <f t="shared" si="24"/>
        <v>7</v>
      </c>
      <c r="C691" s="133" t="s">
        <v>1276</v>
      </c>
      <c r="D691" s="136"/>
      <c r="E691" s="136">
        <f t="shared" si="23"/>
        <v>0</v>
      </c>
      <c r="F691" s="136">
        <v>0</v>
      </c>
      <c r="G691" s="135"/>
    </row>
    <row r="692" spans="1:7" ht="18" customHeight="1">
      <c r="A692" s="132" t="s">
        <v>1277</v>
      </c>
      <c r="B692" s="130">
        <f t="shared" si="24"/>
        <v>7</v>
      </c>
      <c r="C692" s="133" t="s">
        <v>1278</v>
      </c>
      <c r="D692" s="136"/>
      <c r="E692" s="136">
        <f t="shared" si="23"/>
        <v>0</v>
      </c>
      <c r="F692" s="136">
        <v>0</v>
      </c>
      <c r="G692" s="135"/>
    </row>
    <row r="693" spans="1:7" ht="18" customHeight="1">
      <c r="A693" s="132" t="s">
        <v>1279</v>
      </c>
      <c r="B693" s="130">
        <f t="shared" si="24"/>
        <v>7</v>
      </c>
      <c r="C693" s="133" t="s">
        <v>1280</v>
      </c>
      <c r="D693" s="136"/>
      <c r="E693" s="136">
        <f t="shared" si="23"/>
        <v>0</v>
      </c>
      <c r="F693" s="136">
        <v>0</v>
      </c>
      <c r="G693" s="135"/>
    </row>
    <row r="694" spans="1:7" ht="18" customHeight="1">
      <c r="A694" s="132" t="s">
        <v>1281</v>
      </c>
      <c r="B694" s="130">
        <f t="shared" si="24"/>
        <v>7</v>
      </c>
      <c r="C694" s="133" t="s">
        <v>1282</v>
      </c>
      <c r="D694" s="136"/>
      <c r="E694" s="136">
        <f t="shared" si="23"/>
        <v>0</v>
      </c>
      <c r="F694" s="136">
        <v>0</v>
      </c>
      <c r="G694" s="135"/>
    </row>
    <row r="695" spans="1:7" ht="18" customHeight="1">
      <c r="A695" s="132" t="s">
        <v>1283</v>
      </c>
      <c r="B695" s="130">
        <f t="shared" si="24"/>
        <v>7</v>
      </c>
      <c r="C695" s="133" t="s">
        <v>1284</v>
      </c>
      <c r="D695" s="136"/>
      <c r="E695" s="136">
        <f t="shared" si="23"/>
        <v>0</v>
      </c>
      <c r="F695" s="136">
        <v>0</v>
      </c>
      <c r="G695" s="135"/>
    </row>
    <row r="696" spans="1:7" ht="18" customHeight="1">
      <c r="A696" s="132" t="s">
        <v>1285</v>
      </c>
      <c r="B696" s="130">
        <f t="shared" si="24"/>
        <v>7</v>
      </c>
      <c r="C696" s="133" t="s">
        <v>1286</v>
      </c>
      <c r="D696" s="136"/>
      <c r="E696" s="136">
        <f t="shared" si="23"/>
        <v>0</v>
      </c>
      <c r="F696" s="136">
        <v>0</v>
      </c>
      <c r="G696" s="135"/>
    </row>
    <row r="697" spans="1:7" ht="18" customHeight="1">
      <c r="A697" s="132" t="s">
        <v>1287</v>
      </c>
      <c r="B697" s="130">
        <f t="shared" si="24"/>
        <v>5</v>
      </c>
      <c r="C697" s="133" t="s">
        <v>1288</v>
      </c>
      <c r="D697" s="136">
        <v>38427395.04</v>
      </c>
      <c r="E697" s="136">
        <f t="shared" si="23"/>
        <v>13082871.760000005</v>
      </c>
      <c r="F697" s="136">
        <v>51510266.800000004</v>
      </c>
      <c r="G697" s="135">
        <f>E697/D697</f>
        <v>0.3404568992090598</v>
      </c>
    </row>
    <row r="698" spans="1:7" ht="18" customHeight="1">
      <c r="A698" s="132" t="s">
        <v>1289</v>
      </c>
      <c r="B698" s="130">
        <f t="shared" si="24"/>
        <v>7</v>
      </c>
      <c r="C698" s="133" t="s">
        <v>1290</v>
      </c>
      <c r="D698" s="136">
        <v>22913924.51</v>
      </c>
      <c r="E698" s="136">
        <f t="shared" si="23"/>
        <v>4145000</v>
      </c>
      <c r="F698" s="136">
        <v>27058924.51</v>
      </c>
      <c r="G698" s="135">
        <f>E698/D698</f>
        <v>0.18089437268552822</v>
      </c>
    </row>
    <row r="699" spans="1:7" ht="18" customHeight="1">
      <c r="A699" s="132" t="s">
        <v>1291</v>
      </c>
      <c r="B699" s="130">
        <f t="shared" si="24"/>
        <v>7</v>
      </c>
      <c r="C699" s="133" t="s">
        <v>1292</v>
      </c>
      <c r="D699" s="136">
        <v>15513470.53</v>
      </c>
      <c r="E699" s="136">
        <f t="shared" si="23"/>
        <v>-1365928.7999999989</v>
      </c>
      <c r="F699" s="136">
        <v>14147541.73</v>
      </c>
      <c r="G699" s="135">
        <f>E699/D699</f>
        <v>-0.08804791921695157</v>
      </c>
    </row>
    <row r="700" spans="1:7" ht="18" customHeight="1">
      <c r="A700" s="132" t="s">
        <v>1293</v>
      </c>
      <c r="B700" s="130">
        <f t="shared" si="24"/>
        <v>7</v>
      </c>
      <c r="C700" s="133" t="s">
        <v>1294</v>
      </c>
      <c r="D700" s="136"/>
      <c r="E700" s="136">
        <f t="shared" si="23"/>
        <v>10303800.56</v>
      </c>
      <c r="F700" s="136">
        <v>10303800.56</v>
      </c>
      <c r="G700" s="135"/>
    </row>
    <row r="701" spans="1:7" ht="18" customHeight="1">
      <c r="A701" s="132" t="s">
        <v>1295</v>
      </c>
      <c r="B701" s="130">
        <f t="shared" si="24"/>
        <v>5</v>
      </c>
      <c r="C701" s="133" t="s">
        <v>1296</v>
      </c>
      <c r="D701" s="136">
        <v>27560614.8</v>
      </c>
      <c r="E701" s="136">
        <f t="shared" si="23"/>
        <v>60476407.980000004</v>
      </c>
      <c r="F701" s="136">
        <v>88037022.78</v>
      </c>
      <c r="G701" s="135">
        <f>E701/D701</f>
        <v>2.194305476088291</v>
      </c>
    </row>
    <row r="702" spans="1:7" ht="18" customHeight="1">
      <c r="A702" s="132" t="s">
        <v>1297</v>
      </c>
      <c r="B702" s="130">
        <f t="shared" si="24"/>
        <v>7</v>
      </c>
      <c r="C702" s="133" t="s">
        <v>1298</v>
      </c>
      <c r="D702" s="136">
        <v>16495366.54</v>
      </c>
      <c r="E702" s="136">
        <f t="shared" si="23"/>
        <v>225965.16000000015</v>
      </c>
      <c r="F702" s="136">
        <v>16721331.7</v>
      </c>
      <c r="G702" s="135">
        <f>E702/D702</f>
        <v>0.013698704994038899</v>
      </c>
    </row>
    <row r="703" spans="1:7" ht="18" customHeight="1">
      <c r="A703" s="132" t="s">
        <v>1299</v>
      </c>
      <c r="B703" s="130">
        <f t="shared" si="24"/>
        <v>7</v>
      </c>
      <c r="C703" s="133" t="s">
        <v>1300</v>
      </c>
      <c r="D703" s="136">
        <v>1834708.26</v>
      </c>
      <c r="E703" s="136">
        <f t="shared" si="23"/>
        <v>-821755.26</v>
      </c>
      <c r="F703" s="136">
        <v>1012953</v>
      </c>
      <c r="G703" s="135">
        <f>E703/D703</f>
        <v>-0.4478942390546604</v>
      </c>
    </row>
    <row r="704" spans="1:7" ht="18" customHeight="1">
      <c r="A704" s="132" t="s">
        <v>1301</v>
      </c>
      <c r="B704" s="130">
        <f t="shared" si="24"/>
        <v>7</v>
      </c>
      <c r="C704" s="133" t="s">
        <v>1302</v>
      </c>
      <c r="D704" s="136">
        <v>100000</v>
      </c>
      <c r="E704" s="136">
        <f t="shared" si="23"/>
        <v>0</v>
      </c>
      <c r="F704" s="136">
        <v>100000</v>
      </c>
      <c r="G704" s="135">
        <f>E704/D704</f>
        <v>0</v>
      </c>
    </row>
    <row r="705" spans="1:7" ht="18" customHeight="1">
      <c r="A705" s="132" t="s">
        <v>1303</v>
      </c>
      <c r="B705" s="130">
        <f t="shared" si="24"/>
        <v>7</v>
      </c>
      <c r="C705" s="133" t="s">
        <v>1304</v>
      </c>
      <c r="D705" s="136"/>
      <c r="E705" s="136">
        <f t="shared" si="23"/>
        <v>0</v>
      </c>
      <c r="F705" s="136">
        <v>0</v>
      </c>
      <c r="G705" s="135"/>
    </row>
    <row r="706" spans="1:7" ht="18" customHeight="1">
      <c r="A706" s="132" t="s">
        <v>1305</v>
      </c>
      <c r="B706" s="130">
        <f t="shared" si="24"/>
        <v>7</v>
      </c>
      <c r="C706" s="133" t="s">
        <v>1306</v>
      </c>
      <c r="D706" s="136"/>
      <c r="E706" s="136">
        <f t="shared" si="23"/>
        <v>0</v>
      </c>
      <c r="F706" s="136">
        <v>0</v>
      </c>
      <c r="G706" s="135"/>
    </row>
    <row r="707" spans="1:7" ht="18" customHeight="1">
      <c r="A707" s="132" t="s">
        <v>1307</v>
      </c>
      <c r="B707" s="130">
        <f t="shared" si="24"/>
        <v>7</v>
      </c>
      <c r="C707" s="133" t="s">
        <v>1308</v>
      </c>
      <c r="D707" s="136"/>
      <c r="E707" s="136">
        <f t="shared" si="23"/>
        <v>0</v>
      </c>
      <c r="F707" s="136">
        <v>0</v>
      </c>
      <c r="G707" s="135"/>
    </row>
    <row r="708" spans="1:7" ht="18" customHeight="1">
      <c r="A708" s="132" t="s">
        <v>1309</v>
      </c>
      <c r="B708" s="130">
        <f t="shared" si="24"/>
        <v>7</v>
      </c>
      <c r="C708" s="133" t="s">
        <v>1310</v>
      </c>
      <c r="D708" s="136"/>
      <c r="E708" s="136">
        <f t="shared" si="23"/>
        <v>0</v>
      </c>
      <c r="F708" s="136">
        <v>0</v>
      </c>
      <c r="G708" s="135"/>
    </row>
    <row r="709" spans="1:7" ht="18" customHeight="1">
      <c r="A709" s="132" t="s">
        <v>1311</v>
      </c>
      <c r="B709" s="130">
        <f t="shared" si="24"/>
        <v>7</v>
      </c>
      <c r="C709" s="133" t="s">
        <v>1312</v>
      </c>
      <c r="D709" s="136">
        <v>2580540</v>
      </c>
      <c r="E709" s="136">
        <f t="shared" si="23"/>
        <v>48241116.599999994</v>
      </c>
      <c r="F709" s="136">
        <v>50821656.599999994</v>
      </c>
      <c r="G709" s="135">
        <f>E709/D709</f>
        <v>18.69419447092469</v>
      </c>
    </row>
    <row r="710" spans="1:7" ht="18" customHeight="1">
      <c r="A710" s="132" t="s">
        <v>1313</v>
      </c>
      <c r="B710" s="130">
        <f t="shared" si="24"/>
        <v>7</v>
      </c>
      <c r="C710" s="133" t="s">
        <v>1314</v>
      </c>
      <c r="D710" s="136">
        <v>1000000</v>
      </c>
      <c r="E710" s="136">
        <f aca="true" t="shared" si="25" ref="E710:E773">F710-D710</f>
        <v>2661581.4800000004</v>
      </c>
      <c r="F710" s="136">
        <v>3661581.4800000004</v>
      </c>
      <c r="G710" s="135">
        <f>E710/D710</f>
        <v>2.6615814800000006</v>
      </c>
    </row>
    <row r="711" spans="1:7" ht="18" customHeight="1">
      <c r="A711" s="132" t="s">
        <v>1315</v>
      </c>
      <c r="B711" s="130">
        <f aca="true" t="shared" si="26" ref="B711:B774">LEN(A711)</f>
        <v>7</v>
      </c>
      <c r="C711" s="133" t="s">
        <v>1316</v>
      </c>
      <c r="D711" s="136"/>
      <c r="E711" s="136">
        <f t="shared" si="25"/>
        <v>8993200</v>
      </c>
      <c r="F711" s="136">
        <v>8993200</v>
      </c>
      <c r="G711" s="135"/>
    </row>
    <row r="712" spans="1:7" ht="18" customHeight="1">
      <c r="A712" s="132" t="s">
        <v>1317</v>
      </c>
      <c r="B712" s="130">
        <f t="shared" si="26"/>
        <v>7</v>
      </c>
      <c r="C712" s="133" t="s">
        <v>1318</v>
      </c>
      <c r="D712" s="136">
        <v>5550000</v>
      </c>
      <c r="E712" s="136">
        <f t="shared" si="25"/>
        <v>1176300</v>
      </c>
      <c r="F712" s="136">
        <v>6726300</v>
      </c>
      <c r="G712" s="135">
        <f>E712/D712</f>
        <v>0.21194594594594596</v>
      </c>
    </row>
    <row r="713" spans="1:7" ht="18" customHeight="1">
      <c r="A713" s="132" t="s">
        <v>1319</v>
      </c>
      <c r="B713" s="130">
        <f t="shared" si="26"/>
        <v>5</v>
      </c>
      <c r="C713" s="133" t="s">
        <v>1320</v>
      </c>
      <c r="D713" s="136">
        <v>100000</v>
      </c>
      <c r="E713" s="136">
        <f t="shared" si="25"/>
        <v>0</v>
      </c>
      <c r="F713" s="136">
        <v>100000</v>
      </c>
      <c r="G713" s="135">
        <f>E713/D713</f>
        <v>0</v>
      </c>
    </row>
    <row r="714" spans="1:7" ht="18" customHeight="1">
      <c r="A714" s="132" t="s">
        <v>1321</v>
      </c>
      <c r="B714" s="130">
        <f t="shared" si="26"/>
        <v>7</v>
      </c>
      <c r="C714" s="133" t="s">
        <v>1322</v>
      </c>
      <c r="D714" s="136">
        <v>100000</v>
      </c>
      <c r="E714" s="136">
        <f t="shared" si="25"/>
        <v>0</v>
      </c>
      <c r="F714" s="136">
        <v>100000</v>
      </c>
      <c r="G714" s="135">
        <f>E714/D714</f>
        <v>0</v>
      </c>
    </row>
    <row r="715" spans="1:7" ht="18" customHeight="1">
      <c r="A715" s="132" t="s">
        <v>1323</v>
      </c>
      <c r="B715" s="130">
        <f t="shared" si="26"/>
        <v>7</v>
      </c>
      <c r="C715" s="133" t="s">
        <v>1324</v>
      </c>
      <c r="D715" s="136"/>
      <c r="E715" s="136">
        <f t="shared" si="25"/>
        <v>0</v>
      </c>
      <c r="F715" s="136">
        <v>0</v>
      </c>
      <c r="G715" s="135"/>
    </row>
    <row r="716" spans="1:7" ht="18" customHeight="1">
      <c r="A716" s="132" t="s">
        <v>1325</v>
      </c>
      <c r="B716" s="130">
        <f t="shared" si="26"/>
        <v>5</v>
      </c>
      <c r="C716" s="133" t="s">
        <v>1326</v>
      </c>
      <c r="D716" s="136">
        <v>8907930.67</v>
      </c>
      <c r="E716" s="136">
        <f t="shared" si="25"/>
        <v>29182375.939999998</v>
      </c>
      <c r="F716" s="136">
        <v>38090306.61</v>
      </c>
      <c r="G716" s="135">
        <f aca="true" t="shared" si="27" ref="G716:G725">E716/D716</f>
        <v>3.275999446008261</v>
      </c>
    </row>
    <row r="717" spans="1:7" ht="18" customHeight="1">
      <c r="A717" s="132" t="s">
        <v>1327</v>
      </c>
      <c r="B717" s="130">
        <f t="shared" si="26"/>
        <v>7</v>
      </c>
      <c r="C717" s="133" t="s">
        <v>1328</v>
      </c>
      <c r="D717" s="136">
        <v>1323455</v>
      </c>
      <c r="E717" s="136">
        <f t="shared" si="25"/>
        <v>-254210</v>
      </c>
      <c r="F717" s="136">
        <v>1069245</v>
      </c>
      <c r="G717" s="135">
        <f t="shared" si="27"/>
        <v>-0.19208057697466102</v>
      </c>
    </row>
    <row r="718" spans="1:7" ht="18" customHeight="1">
      <c r="A718" s="132" t="s">
        <v>1329</v>
      </c>
      <c r="B718" s="130">
        <f t="shared" si="26"/>
        <v>7</v>
      </c>
      <c r="C718" s="133" t="s">
        <v>1330</v>
      </c>
      <c r="D718" s="136">
        <v>6889100</v>
      </c>
      <c r="E718" s="136">
        <f t="shared" si="25"/>
        <v>22177740</v>
      </c>
      <c r="F718" s="136">
        <v>29066840</v>
      </c>
      <c r="G718" s="135">
        <f t="shared" si="27"/>
        <v>3.2192507003817625</v>
      </c>
    </row>
    <row r="719" spans="1:7" ht="18" customHeight="1">
      <c r="A719" s="132" t="s">
        <v>1331</v>
      </c>
      <c r="B719" s="130">
        <f t="shared" si="26"/>
        <v>7</v>
      </c>
      <c r="C719" s="133" t="s">
        <v>1332</v>
      </c>
      <c r="D719" s="136">
        <v>695375.67</v>
      </c>
      <c r="E719" s="136">
        <f t="shared" si="25"/>
        <v>7258845.94</v>
      </c>
      <c r="F719" s="136">
        <v>7954221.61</v>
      </c>
      <c r="G719" s="135">
        <f t="shared" si="27"/>
        <v>10.438740170475047</v>
      </c>
    </row>
    <row r="720" spans="1:7" ht="18" customHeight="1">
      <c r="A720" s="132" t="s">
        <v>1333</v>
      </c>
      <c r="B720" s="130">
        <f t="shared" si="26"/>
        <v>5</v>
      </c>
      <c r="C720" s="133" t="s">
        <v>1334</v>
      </c>
      <c r="D720" s="136">
        <v>52550362.53</v>
      </c>
      <c r="E720" s="136">
        <f t="shared" si="25"/>
        <v>22327056.449999973</v>
      </c>
      <c r="F720" s="136">
        <v>74877418.97999997</v>
      </c>
      <c r="G720" s="135">
        <f t="shared" si="27"/>
        <v>0.42486969404357355</v>
      </c>
    </row>
    <row r="721" spans="1:7" ht="18" customHeight="1">
      <c r="A721" s="132" t="s">
        <v>1335</v>
      </c>
      <c r="B721" s="130">
        <f t="shared" si="26"/>
        <v>7</v>
      </c>
      <c r="C721" s="133" t="s">
        <v>1336</v>
      </c>
      <c r="D721" s="136">
        <v>6931907.74</v>
      </c>
      <c r="E721" s="136">
        <f t="shared" si="25"/>
        <v>16583671.159999995</v>
      </c>
      <c r="F721" s="136">
        <v>23515578.899999995</v>
      </c>
      <c r="G721" s="135">
        <f t="shared" si="27"/>
        <v>2.3923675533511926</v>
      </c>
    </row>
    <row r="722" spans="1:7" ht="18" customHeight="1">
      <c r="A722" s="132" t="s">
        <v>1337</v>
      </c>
      <c r="B722" s="130">
        <f t="shared" si="26"/>
        <v>7</v>
      </c>
      <c r="C722" s="133" t="s">
        <v>1338</v>
      </c>
      <c r="D722" s="136">
        <v>40286217.01</v>
      </c>
      <c r="E722" s="136">
        <f t="shared" si="25"/>
        <v>4055307.3499999866</v>
      </c>
      <c r="F722" s="136">
        <v>44341524.359999985</v>
      </c>
      <c r="G722" s="135">
        <f t="shared" si="27"/>
        <v>0.10066240146086099</v>
      </c>
    </row>
    <row r="723" spans="1:7" ht="18" customHeight="1">
      <c r="A723" s="132" t="s">
        <v>1339</v>
      </c>
      <c r="B723" s="130">
        <f t="shared" si="26"/>
        <v>7</v>
      </c>
      <c r="C723" s="133" t="s">
        <v>1340</v>
      </c>
      <c r="D723" s="136">
        <v>5298112.78</v>
      </c>
      <c r="E723" s="136">
        <f t="shared" si="25"/>
        <v>1720738.3900000053</v>
      </c>
      <c r="F723" s="136">
        <v>7018851.1700000055</v>
      </c>
      <c r="G723" s="135">
        <f t="shared" si="27"/>
        <v>0.3247832693361437</v>
      </c>
    </row>
    <row r="724" spans="1:7" ht="18" customHeight="1">
      <c r="A724" s="132" t="s">
        <v>1341</v>
      </c>
      <c r="B724" s="130">
        <f t="shared" si="26"/>
        <v>7</v>
      </c>
      <c r="C724" s="133" t="s">
        <v>1342</v>
      </c>
      <c r="D724" s="136">
        <v>34125</v>
      </c>
      <c r="E724" s="136">
        <f t="shared" si="25"/>
        <v>-32660.449999999997</v>
      </c>
      <c r="F724" s="136">
        <v>1464.550000000003</v>
      </c>
      <c r="G724" s="135">
        <f t="shared" si="27"/>
        <v>-0.9570827838827838</v>
      </c>
    </row>
    <row r="725" spans="1:7" ht="18" customHeight="1">
      <c r="A725" s="132" t="s">
        <v>1343</v>
      </c>
      <c r="B725" s="130">
        <f t="shared" si="26"/>
        <v>5</v>
      </c>
      <c r="C725" s="133" t="s">
        <v>1344</v>
      </c>
      <c r="D725" s="136">
        <v>6501700</v>
      </c>
      <c r="E725" s="136">
        <f t="shared" si="25"/>
        <v>5355629.699999999</v>
      </c>
      <c r="F725" s="136">
        <v>11857329.7</v>
      </c>
      <c r="G725" s="135">
        <f t="shared" si="27"/>
        <v>0.823727594321485</v>
      </c>
    </row>
    <row r="726" spans="1:7" ht="18" customHeight="1">
      <c r="A726" s="132" t="s">
        <v>1345</v>
      </c>
      <c r="B726" s="130">
        <f t="shared" si="26"/>
        <v>7</v>
      </c>
      <c r="C726" s="133" t="s">
        <v>1346</v>
      </c>
      <c r="D726" s="136"/>
      <c r="E726" s="136">
        <f t="shared" si="25"/>
        <v>0</v>
      </c>
      <c r="F726" s="136">
        <v>0</v>
      </c>
      <c r="G726" s="135"/>
    </row>
    <row r="727" spans="1:7" ht="18" customHeight="1">
      <c r="A727" s="132" t="s">
        <v>1347</v>
      </c>
      <c r="B727" s="130">
        <f t="shared" si="26"/>
        <v>7</v>
      </c>
      <c r="C727" s="133" t="s">
        <v>1348</v>
      </c>
      <c r="D727" s="136">
        <v>6501700</v>
      </c>
      <c r="E727" s="136">
        <f t="shared" si="25"/>
        <v>5355629.699999999</v>
      </c>
      <c r="F727" s="136">
        <v>11857329.7</v>
      </c>
      <c r="G727" s="135">
        <f>E727/D727</f>
        <v>0.823727594321485</v>
      </c>
    </row>
    <row r="728" spans="1:7" ht="18" customHeight="1">
      <c r="A728" s="132" t="s">
        <v>1349</v>
      </c>
      <c r="B728" s="130">
        <f t="shared" si="26"/>
        <v>7</v>
      </c>
      <c r="C728" s="133" t="s">
        <v>1350</v>
      </c>
      <c r="D728" s="136"/>
      <c r="E728" s="136">
        <f t="shared" si="25"/>
        <v>0</v>
      </c>
      <c r="F728" s="136">
        <v>0</v>
      </c>
      <c r="G728" s="135"/>
    </row>
    <row r="729" spans="1:7" ht="18" customHeight="1">
      <c r="A729" s="132" t="s">
        <v>1351</v>
      </c>
      <c r="B729" s="130">
        <f t="shared" si="26"/>
        <v>5</v>
      </c>
      <c r="C729" s="133" t="s">
        <v>1352</v>
      </c>
      <c r="D729" s="136"/>
      <c r="E729" s="136">
        <f t="shared" si="25"/>
        <v>15192684</v>
      </c>
      <c r="F729" s="136">
        <v>15192684</v>
      </c>
      <c r="G729" s="135"/>
    </row>
    <row r="730" spans="1:7" ht="18" customHeight="1">
      <c r="A730" s="132" t="s">
        <v>1353</v>
      </c>
      <c r="B730" s="130">
        <f t="shared" si="26"/>
        <v>7</v>
      </c>
      <c r="C730" s="133" t="s">
        <v>1354</v>
      </c>
      <c r="D730" s="136"/>
      <c r="E730" s="136">
        <f t="shared" si="25"/>
        <v>13392684</v>
      </c>
      <c r="F730" s="136">
        <v>13392684</v>
      </c>
      <c r="G730" s="135"/>
    </row>
    <row r="731" spans="1:7" ht="18" customHeight="1">
      <c r="A731" s="132" t="s">
        <v>1355</v>
      </c>
      <c r="B731" s="130">
        <f t="shared" si="26"/>
        <v>7</v>
      </c>
      <c r="C731" s="133" t="s">
        <v>1356</v>
      </c>
      <c r="D731" s="136"/>
      <c r="E731" s="136">
        <f t="shared" si="25"/>
        <v>0</v>
      </c>
      <c r="F731" s="136">
        <v>0</v>
      </c>
      <c r="G731" s="135"/>
    </row>
    <row r="732" spans="1:7" ht="18" customHeight="1">
      <c r="A732" s="132" t="s">
        <v>1357</v>
      </c>
      <c r="B732" s="130">
        <f t="shared" si="26"/>
        <v>7</v>
      </c>
      <c r="C732" s="133" t="s">
        <v>1358</v>
      </c>
      <c r="D732" s="136"/>
      <c r="E732" s="136">
        <f t="shared" si="25"/>
        <v>1800000</v>
      </c>
      <c r="F732" s="136">
        <v>1800000</v>
      </c>
      <c r="G732" s="135"/>
    </row>
    <row r="733" spans="1:7" ht="18" customHeight="1">
      <c r="A733" s="132" t="s">
        <v>1359</v>
      </c>
      <c r="B733" s="130">
        <f t="shared" si="26"/>
        <v>5</v>
      </c>
      <c r="C733" s="133" t="s">
        <v>1360</v>
      </c>
      <c r="D733" s="136">
        <v>360800</v>
      </c>
      <c r="E733" s="136">
        <f t="shared" si="25"/>
        <v>243442.04000000004</v>
      </c>
      <c r="F733" s="136">
        <v>604242.04</v>
      </c>
      <c r="G733" s="135">
        <f>E733/D733</f>
        <v>0.674728492239468</v>
      </c>
    </row>
    <row r="734" spans="1:7" ht="18" customHeight="1">
      <c r="A734" s="132" t="s">
        <v>1361</v>
      </c>
      <c r="B734" s="130">
        <f t="shared" si="26"/>
        <v>7</v>
      </c>
      <c r="C734" s="133" t="s">
        <v>1362</v>
      </c>
      <c r="D734" s="136">
        <v>360800</v>
      </c>
      <c r="E734" s="136">
        <f t="shared" si="25"/>
        <v>183142.04000000004</v>
      </c>
      <c r="F734" s="136">
        <v>543942.04</v>
      </c>
      <c r="G734" s="135">
        <f>E734/D734</f>
        <v>0.5075998891352551</v>
      </c>
    </row>
    <row r="735" spans="1:7" ht="18" customHeight="1">
      <c r="A735" s="132" t="s">
        <v>1363</v>
      </c>
      <c r="B735" s="130">
        <f t="shared" si="26"/>
        <v>7</v>
      </c>
      <c r="C735" s="133" t="s">
        <v>1364</v>
      </c>
      <c r="D735" s="136"/>
      <c r="E735" s="136">
        <f t="shared" si="25"/>
        <v>60300</v>
      </c>
      <c r="F735" s="136">
        <v>60300</v>
      </c>
      <c r="G735" s="135"/>
    </row>
    <row r="736" spans="1:7" ht="18" customHeight="1">
      <c r="A736" s="132" t="s">
        <v>1365</v>
      </c>
      <c r="B736" s="130">
        <f t="shared" si="26"/>
        <v>5</v>
      </c>
      <c r="C736" s="133" t="s">
        <v>1366</v>
      </c>
      <c r="D736" s="136">
        <v>2007930.41</v>
      </c>
      <c r="E736" s="136">
        <f t="shared" si="25"/>
        <v>-1249355.41</v>
      </c>
      <c r="F736" s="136">
        <v>758575</v>
      </c>
      <c r="G736" s="135">
        <f>E736/D736</f>
        <v>-0.6222105127637366</v>
      </c>
    </row>
    <row r="737" spans="1:7" ht="18" customHeight="1">
      <c r="A737" s="132" t="s">
        <v>1367</v>
      </c>
      <c r="B737" s="130">
        <f t="shared" si="26"/>
        <v>7</v>
      </c>
      <c r="C737" s="133" t="s">
        <v>104</v>
      </c>
      <c r="D737" s="136">
        <v>1039630.41</v>
      </c>
      <c r="E737" s="136">
        <f t="shared" si="25"/>
        <v>-511555.41000000003</v>
      </c>
      <c r="F737" s="136">
        <v>528075</v>
      </c>
      <c r="G737" s="135">
        <f>E737/D737</f>
        <v>-0.49205506599215393</v>
      </c>
    </row>
    <row r="738" spans="1:7" ht="18" customHeight="1">
      <c r="A738" s="132" t="s">
        <v>1368</v>
      </c>
      <c r="B738" s="130">
        <f t="shared" si="26"/>
        <v>7</v>
      </c>
      <c r="C738" s="133" t="s">
        <v>106</v>
      </c>
      <c r="D738" s="136"/>
      <c r="E738" s="136">
        <f t="shared" si="25"/>
        <v>40000</v>
      </c>
      <c r="F738" s="136">
        <v>40000</v>
      </c>
      <c r="G738" s="135"/>
    </row>
    <row r="739" spans="1:7" ht="18" customHeight="1">
      <c r="A739" s="132" t="s">
        <v>1369</v>
      </c>
      <c r="B739" s="130">
        <f t="shared" si="26"/>
        <v>7</v>
      </c>
      <c r="C739" s="133" t="s">
        <v>108</v>
      </c>
      <c r="D739" s="136"/>
      <c r="E739" s="136">
        <f t="shared" si="25"/>
        <v>0</v>
      </c>
      <c r="F739" s="136">
        <v>0</v>
      </c>
      <c r="G739" s="135"/>
    </row>
    <row r="740" spans="1:7" ht="18" customHeight="1">
      <c r="A740" s="132" t="s">
        <v>1370</v>
      </c>
      <c r="B740" s="130">
        <f t="shared" si="26"/>
        <v>7</v>
      </c>
      <c r="C740" s="133" t="s">
        <v>205</v>
      </c>
      <c r="D740" s="136"/>
      <c r="E740" s="136">
        <f t="shared" si="25"/>
        <v>0</v>
      </c>
      <c r="F740" s="136">
        <v>0</v>
      </c>
      <c r="G740" s="135"/>
    </row>
    <row r="741" spans="1:7" ht="18" customHeight="1">
      <c r="A741" s="132" t="s">
        <v>1371</v>
      </c>
      <c r="B741" s="130">
        <f t="shared" si="26"/>
        <v>7</v>
      </c>
      <c r="C741" s="133" t="s">
        <v>1372</v>
      </c>
      <c r="D741" s="136"/>
      <c r="E741" s="136">
        <f t="shared" si="25"/>
        <v>0</v>
      </c>
      <c r="F741" s="136">
        <v>0</v>
      </c>
      <c r="G741" s="135"/>
    </row>
    <row r="742" spans="1:7" ht="18" customHeight="1">
      <c r="A742" s="132" t="s">
        <v>1373</v>
      </c>
      <c r="B742" s="130">
        <f t="shared" si="26"/>
        <v>7</v>
      </c>
      <c r="C742" s="133" t="s">
        <v>1374</v>
      </c>
      <c r="D742" s="136"/>
      <c r="E742" s="136">
        <f t="shared" si="25"/>
        <v>0</v>
      </c>
      <c r="F742" s="136">
        <v>0</v>
      </c>
      <c r="G742" s="135"/>
    </row>
    <row r="743" spans="1:7" ht="18" customHeight="1">
      <c r="A743" s="132" t="s">
        <v>1375</v>
      </c>
      <c r="B743" s="130">
        <f t="shared" si="26"/>
        <v>7</v>
      </c>
      <c r="C743" s="133" t="s">
        <v>122</v>
      </c>
      <c r="D743" s="136"/>
      <c r="E743" s="136">
        <f t="shared" si="25"/>
        <v>0</v>
      </c>
      <c r="F743" s="136">
        <v>0</v>
      </c>
      <c r="G743" s="135"/>
    </row>
    <row r="744" spans="1:7" ht="18" customHeight="1">
      <c r="A744" s="132" t="s">
        <v>1376</v>
      </c>
      <c r="B744" s="130">
        <f t="shared" si="26"/>
        <v>7</v>
      </c>
      <c r="C744" s="133" t="s">
        <v>1377</v>
      </c>
      <c r="D744" s="136">
        <v>968300</v>
      </c>
      <c r="E744" s="136">
        <f t="shared" si="25"/>
        <v>-777800</v>
      </c>
      <c r="F744" s="136">
        <v>190500</v>
      </c>
      <c r="G744" s="135">
        <f>E744/D744</f>
        <v>-0.8032634514096871</v>
      </c>
    </row>
    <row r="745" spans="1:7" ht="18" customHeight="1">
      <c r="A745" s="132" t="s">
        <v>1378</v>
      </c>
      <c r="B745" s="130">
        <f t="shared" si="26"/>
        <v>5</v>
      </c>
      <c r="C745" s="133" t="s">
        <v>1379</v>
      </c>
      <c r="D745" s="136">
        <v>375000</v>
      </c>
      <c r="E745" s="136">
        <f t="shared" si="25"/>
        <v>-300000</v>
      </c>
      <c r="F745" s="136">
        <v>75000</v>
      </c>
      <c r="G745" s="135">
        <f>E745/D745</f>
        <v>-0.8</v>
      </c>
    </row>
    <row r="746" spans="1:7" ht="18" customHeight="1">
      <c r="A746" s="132" t="s">
        <v>1380</v>
      </c>
      <c r="B746" s="130">
        <f t="shared" si="26"/>
        <v>7</v>
      </c>
      <c r="C746" s="133" t="s">
        <v>1381</v>
      </c>
      <c r="D746" s="136">
        <v>375000</v>
      </c>
      <c r="E746" s="136">
        <f t="shared" si="25"/>
        <v>-300000</v>
      </c>
      <c r="F746" s="136">
        <v>75000</v>
      </c>
      <c r="G746" s="135">
        <f>E746/D746</f>
        <v>-0.8</v>
      </c>
    </row>
    <row r="747" spans="1:7" ht="18" customHeight="1">
      <c r="A747" s="132" t="s">
        <v>1382</v>
      </c>
      <c r="B747" s="130">
        <f t="shared" si="26"/>
        <v>5</v>
      </c>
      <c r="C747" s="133" t="s">
        <v>1383</v>
      </c>
      <c r="D747" s="136"/>
      <c r="E747" s="136">
        <f t="shared" si="25"/>
        <v>143100</v>
      </c>
      <c r="F747" s="136">
        <v>143100</v>
      </c>
      <c r="G747" s="135"/>
    </row>
    <row r="748" spans="1:7" ht="18" customHeight="1">
      <c r="A748" s="132" t="s">
        <v>1384</v>
      </c>
      <c r="B748" s="130">
        <f t="shared" si="26"/>
        <v>7</v>
      </c>
      <c r="C748" s="133" t="s">
        <v>1385</v>
      </c>
      <c r="D748" s="136"/>
      <c r="E748" s="136">
        <f t="shared" si="25"/>
        <v>143100</v>
      </c>
      <c r="F748" s="136">
        <v>143100</v>
      </c>
      <c r="G748" s="135"/>
    </row>
    <row r="749" spans="1:7" ht="18" customHeight="1">
      <c r="A749" s="129" t="s">
        <v>1386</v>
      </c>
      <c r="B749" s="130">
        <f t="shared" si="26"/>
        <v>3</v>
      </c>
      <c r="C749" s="126" t="s">
        <v>1387</v>
      </c>
      <c r="D749" s="137">
        <v>535289.1</v>
      </c>
      <c r="E749" s="137">
        <f t="shared" si="25"/>
        <v>21620335.4</v>
      </c>
      <c r="F749" s="137">
        <v>22155624.5</v>
      </c>
      <c r="G749" s="140">
        <f>E749/D749</f>
        <v>40.39001616136028</v>
      </c>
    </row>
    <row r="750" spans="1:7" ht="18" customHeight="1">
      <c r="A750" s="132" t="s">
        <v>1388</v>
      </c>
      <c r="B750" s="130">
        <f t="shared" si="26"/>
        <v>5</v>
      </c>
      <c r="C750" s="133" t="s">
        <v>1389</v>
      </c>
      <c r="D750" s="136">
        <v>138689.1</v>
      </c>
      <c r="E750" s="136">
        <f t="shared" si="25"/>
        <v>-73589.1</v>
      </c>
      <c r="F750" s="136">
        <v>65100</v>
      </c>
      <c r="G750" s="135">
        <f>E750/D750</f>
        <v>-0.5306047843702208</v>
      </c>
    </row>
    <row r="751" spans="1:7" ht="18" customHeight="1">
      <c r="A751" s="132" t="s">
        <v>1390</v>
      </c>
      <c r="B751" s="130">
        <f t="shared" si="26"/>
        <v>7</v>
      </c>
      <c r="C751" s="133" t="s">
        <v>104</v>
      </c>
      <c r="D751" s="136"/>
      <c r="E751" s="136">
        <f t="shared" si="25"/>
        <v>0</v>
      </c>
      <c r="F751" s="136">
        <v>0</v>
      </c>
      <c r="G751" s="135"/>
    </row>
    <row r="752" spans="1:7" ht="18" customHeight="1">
      <c r="A752" s="132" t="s">
        <v>1391</v>
      </c>
      <c r="B752" s="130">
        <f t="shared" si="26"/>
        <v>7</v>
      </c>
      <c r="C752" s="133" t="s">
        <v>106</v>
      </c>
      <c r="D752" s="136">
        <v>138689.1</v>
      </c>
      <c r="E752" s="136">
        <f t="shared" si="25"/>
        <v>-73589.1</v>
      </c>
      <c r="F752" s="136">
        <v>65100</v>
      </c>
      <c r="G752" s="135">
        <f>E752/D752</f>
        <v>-0.5306047843702208</v>
      </c>
    </row>
    <row r="753" spans="1:7" ht="18" customHeight="1">
      <c r="A753" s="132" t="s">
        <v>1392</v>
      </c>
      <c r="B753" s="130">
        <f t="shared" si="26"/>
        <v>7</v>
      </c>
      <c r="C753" s="133" t="s">
        <v>108</v>
      </c>
      <c r="D753" s="136"/>
      <c r="E753" s="136">
        <f t="shared" si="25"/>
        <v>0</v>
      </c>
      <c r="F753" s="136">
        <v>0</v>
      </c>
      <c r="G753" s="135"/>
    </row>
    <row r="754" spans="1:7" ht="18" customHeight="1">
      <c r="A754" s="132" t="s">
        <v>1393</v>
      </c>
      <c r="B754" s="130">
        <f t="shared" si="26"/>
        <v>7</v>
      </c>
      <c r="C754" s="133" t="s">
        <v>1394</v>
      </c>
      <c r="D754" s="136"/>
      <c r="E754" s="136">
        <f t="shared" si="25"/>
        <v>0</v>
      </c>
      <c r="F754" s="136">
        <v>0</v>
      </c>
      <c r="G754" s="135"/>
    </row>
    <row r="755" spans="1:7" ht="18" customHeight="1">
      <c r="A755" s="132" t="s">
        <v>1395</v>
      </c>
      <c r="B755" s="130">
        <f t="shared" si="26"/>
        <v>7</v>
      </c>
      <c r="C755" s="133" t="s">
        <v>1396</v>
      </c>
      <c r="D755" s="136"/>
      <c r="E755" s="136">
        <f t="shared" si="25"/>
        <v>0</v>
      </c>
      <c r="F755" s="136">
        <v>0</v>
      </c>
      <c r="G755" s="135"/>
    </row>
    <row r="756" spans="1:7" ht="18" customHeight="1">
      <c r="A756" s="132" t="s">
        <v>1397</v>
      </c>
      <c r="B756" s="130">
        <f t="shared" si="26"/>
        <v>7</v>
      </c>
      <c r="C756" s="133" t="s">
        <v>1398</v>
      </c>
      <c r="D756" s="136"/>
      <c r="E756" s="136">
        <f t="shared" si="25"/>
        <v>0</v>
      </c>
      <c r="F756" s="136">
        <v>0</v>
      </c>
      <c r="G756" s="135"/>
    </row>
    <row r="757" spans="1:7" ht="18" customHeight="1">
      <c r="A757" s="132" t="s">
        <v>1399</v>
      </c>
      <c r="B757" s="130">
        <f t="shared" si="26"/>
        <v>7</v>
      </c>
      <c r="C757" s="133" t="s">
        <v>1400</v>
      </c>
      <c r="D757" s="136"/>
      <c r="E757" s="136">
        <f t="shared" si="25"/>
        <v>0</v>
      </c>
      <c r="F757" s="136">
        <v>0</v>
      </c>
      <c r="G757" s="135"/>
    </row>
    <row r="758" spans="1:7" ht="18" customHeight="1">
      <c r="A758" s="132" t="s">
        <v>1401</v>
      </c>
      <c r="B758" s="130">
        <f t="shared" si="26"/>
        <v>7</v>
      </c>
      <c r="C758" s="133" t="s">
        <v>1402</v>
      </c>
      <c r="D758" s="136"/>
      <c r="E758" s="136">
        <f t="shared" si="25"/>
        <v>0</v>
      </c>
      <c r="F758" s="136">
        <v>0</v>
      </c>
      <c r="G758" s="135"/>
    </row>
    <row r="759" spans="1:7" ht="18" customHeight="1">
      <c r="A759" s="132" t="s">
        <v>1403</v>
      </c>
      <c r="B759" s="130">
        <f t="shared" si="26"/>
        <v>7</v>
      </c>
      <c r="C759" s="133" t="s">
        <v>1404</v>
      </c>
      <c r="D759" s="136"/>
      <c r="E759" s="136">
        <f t="shared" si="25"/>
        <v>0</v>
      </c>
      <c r="F759" s="136">
        <v>0</v>
      </c>
      <c r="G759" s="135"/>
    </row>
    <row r="760" spans="1:7" ht="18" customHeight="1">
      <c r="A760" s="132" t="s">
        <v>1405</v>
      </c>
      <c r="B760" s="130">
        <f t="shared" si="26"/>
        <v>5</v>
      </c>
      <c r="C760" s="133" t="s">
        <v>1406</v>
      </c>
      <c r="D760" s="136"/>
      <c r="E760" s="136">
        <f t="shared" si="25"/>
        <v>0</v>
      </c>
      <c r="F760" s="136">
        <v>0</v>
      </c>
      <c r="G760" s="135"/>
    </row>
    <row r="761" spans="1:7" ht="18" customHeight="1">
      <c r="A761" s="132" t="s">
        <v>1407</v>
      </c>
      <c r="B761" s="130">
        <f t="shared" si="26"/>
        <v>7</v>
      </c>
      <c r="C761" s="133" t="s">
        <v>1408</v>
      </c>
      <c r="D761" s="136"/>
      <c r="E761" s="136">
        <f t="shared" si="25"/>
        <v>0</v>
      </c>
      <c r="F761" s="136">
        <v>0</v>
      </c>
      <c r="G761" s="135"/>
    </row>
    <row r="762" spans="1:7" ht="18" customHeight="1">
      <c r="A762" s="132" t="s">
        <v>1409</v>
      </c>
      <c r="B762" s="130">
        <f t="shared" si="26"/>
        <v>7</v>
      </c>
      <c r="C762" s="133" t="s">
        <v>1410</v>
      </c>
      <c r="D762" s="136"/>
      <c r="E762" s="136">
        <f t="shared" si="25"/>
        <v>0</v>
      </c>
      <c r="F762" s="136">
        <v>0</v>
      </c>
      <c r="G762" s="135"/>
    </row>
    <row r="763" spans="1:7" ht="18" customHeight="1">
      <c r="A763" s="132" t="s">
        <v>1411</v>
      </c>
      <c r="B763" s="130">
        <f t="shared" si="26"/>
        <v>7</v>
      </c>
      <c r="C763" s="133" t="s">
        <v>1412</v>
      </c>
      <c r="D763" s="136"/>
      <c r="E763" s="136">
        <f t="shared" si="25"/>
        <v>0</v>
      </c>
      <c r="F763" s="136">
        <v>0</v>
      </c>
      <c r="G763" s="135"/>
    </row>
    <row r="764" spans="1:7" ht="18" customHeight="1">
      <c r="A764" s="132" t="s">
        <v>1413</v>
      </c>
      <c r="B764" s="130">
        <f t="shared" si="26"/>
        <v>5</v>
      </c>
      <c r="C764" s="133" t="s">
        <v>1414</v>
      </c>
      <c r="D764" s="136"/>
      <c r="E764" s="136">
        <f t="shared" si="25"/>
        <v>456338</v>
      </c>
      <c r="F764" s="136">
        <v>456338</v>
      </c>
      <c r="G764" s="135"/>
    </row>
    <row r="765" spans="1:7" ht="18" customHeight="1">
      <c r="A765" s="132" t="s">
        <v>1415</v>
      </c>
      <c r="B765" s="130">
        <f t="shared" si="26"/>
        <v>7</v>
      </c>
      <c r="C765" s="133" t="s">
        <v>1416</v>
      </c>
      <c r="D765" s="136"/>
      <c r="E765" s="136">
        <f t="shared" si="25"/>
        <v>103200</v>
      </c>
      <c r="F765" s="136">
        <v>103200</v>
      </c>
      <c r="G765" s="135"/>
    </row>
    <row r="766" spans="1:7" ht="18" customHeight="1">
      <c r="A766" s="132" t="s">
        <v>1417</v>
      </c>
      <c r="B766" s="130">
        <f t="shared" si="26"/>
        <v>7</v>
      </c>
      <c r="C766" s="133" t="s">
        <v>1418</v>
      </c>
      <c r="D766" s="136"/>
      <c r="E766" s="136">
        <f t="shared" si="25"/>
        <v>353138</v>
      </c>
      <c r="F766" s="136">
        <v>353138</v>
      </c>
      <c r="G766" s="135"/>
    </row>
    <row r="767" spans="1:7" ht="18" customHeight="1">
      <c r="A767" s="132" t="s">
        <v>1419</v>
      </c>
      <c r="B767" s="130">
        <f t="shared" si="26"/>
        <v>7</v>
      </c>
      <c r="C767" s="133" t="s">
        <v>1420</v>
      </c>
      <c r="D767" s="136"/>
      <c r="E767" s="136">
        <f t="shared" si="25"/>
        <v>0</v>
      </c>
      <c r="F767" s="136">
        <v>0</v>
      </c>
      <c r="G767" s="135"/>
    </row>
    <row r="768" spans="1:7" ht="18" customHeight="1">
      <c r="A768" s="132" t="s">
        <v>1421</v>
      </c>
      <c r="B768" s="130">
        <f t="shared" si="26"/>
        <v>7</v>
      </c>
      <c r="C768" s="133" t="s">
        <v>1422</v>
      </c>
      <c r="D768" s="136"/>
      <c r="E768" s="136">
        <f t="shared" si="25"/>
        <v>0</v>
      </c>
      <c r="F768" s="136">
        <v>0</v>
      </c>
      <c r="G768" s="135"/>
    </row>
    <row r="769" spans="1:7" ht="18" customHeight="1">
      <c r="A769" s="132" t="s">
        <v>1423</v>
      </c>
      <c r="B769" s="130">
        <f t="shared" si="26"/>
        <v>7</v>
      </c>
      <c r="C769" s="133" t="s">
        <v>1424</v>
      </c>
      <c r="D769" s="136"/>
      <c r="E769" s="136">
        <f t="shared" si="25"/>
        <v>0</v>
      </c>
      <c r="F769" s="136">
        <v>0</v>
      </c>
      <c r="G769" s="135"/>
    </row>
    <row r="770" spans="1:7" ht="18" customHeight="1">
      <c r="A770" s="132" t="s">
        <v>1425</v>
      </c>
      <c r="B770" s="130">
        <f t="shared" si="26"/>
        <v>7</v>
      </c>
      <c r="C770" s="133" t="s">
        <v>1426</v>
      </c>
      <c r="D770" s="136"/>
      <c r="E770" s="136">
        <f t="shared" si="25"/>
        <v>0</v>
      </c>
      <c r="F770" s="136">
        <v>0</v>
      </c>
      <c r="G770" s="135"/>
    </row>
    <row r="771" spans="1:7" ht="18" customHeight="1">
      <c r="A771" s="132" t="s">
        <v>1427</v>
      </c>
      <c r="B771" s="130">
        <f t="shared" si="26"/>
        <v>7</v>
      </c>
      <c r="C771" s="133" t="s">
        <v>1428</v>
      </c>
      <c r="D771" s="136"/>
      <c r="E771" s="136">
        <f t="shared" si="25"/>
        <v>0</v>
      </c>
      <c r="F771" s="136">
        <v>0</v>
      </c>
      <c r="G771" s="135"/>
    </row>
    <row r="772" spans="1:7" ht="18" customHeight="1">
      <c r="A772" s="132" t="s">
        <v>1429</v>
      </c>
      <c r="B772" s="130">
        <f t="shared" si="26"/>
        <v>7</v>
      </c>
      <c r="C772" s="133" t="s">
        <v>1430</v>
      </c>
      <c r="D772" s="136"/>
      <c r="E772" s="136">
        <f t="shared" si="25"/>
        <v>0</v>
      </c>
      <c r="F772" s="136">
        <v>0</v>
      </c>
      <c r="G772" s="135"/>
    </row>
    <row r="773" spans="1:7" ht="18" customHeight="1">
      <c r="A773" s="132" t="s">
        <v>1431</v>
      </c>
      <c r="B773" s="130">
        <f t="shared" si="26"/>
        <v>5</v>
      </c>
      <c r="C773" s="133" t="s">
        <v>1432</v>
      </c>
      <c r="D773" s="136">
        <v>252000</v>
      </c>
      <c r="E773" s="136">
        <f t="shared" si="25"/>
        <v>20656210</v>
      </c>
      <c r="F773" s="136">
        <v>20908210</v>
      </c>
      <c r="G773" s="135">
        <f>E773/D773</f>
        <v>81.96908730158731</v>
      </c>
    </row>
    <row r="774" spans="1:7" ht="18" customHeight="1">
      <c r="A774" s="132" t="s">
        <v>1433</v>
      </c>
      <c r="B774" s="130">
        <f t="shared" si="26"/>
        <v>7</v>
      </c>
      <c r="C774" s="133" t="s">
        <v>1434</v>
      </c>
      <c r="D774" s="136"/>
      <c r="E774" s="136">
        <f aca="true" t="shared" si="28" ref="E774:E837">F774-D774</f>
        <v>656210</v>
      </c>
      <c r="F774" s="136">
        <v>656210</v>
      </c>
      <c r="G774" s="135"/>
    </row>
    <row r="775" spans="1:7" ht="18" customHeight="1">
      <c r="A775" s="132" t="s">
        <v>1435</v>
      </c>
      <c r="B775" s="130">
        <f aca="true" t="shared" si="29" ref="B775:B838">LEN(A775)</f>
        <v>7</v>
      </c>
      <c r="C775" s="133" t="s">
        <v>1436</v>
      </c>
      <c r="D775" s="136">
        <v>252000</v>
      </c>
      <c r="E775" s="136">
        <f t="shared" si="28"/>
        <v>20000000</v>
      </c>
      <c r="F775" s="136">
        <v>20252000</v>
      </c>
      <c r="G775" s="135">
        <f>E775/D775</f>
        <v>79.36507936507937</v>
      </c>
    </row>
    <row r="776" spans="1:7" ht="18" customHeight="1">
      <c r="A776" s="132" t="s">
        <v>1437</v>
      </c>
      <c r="B776" s="130">
        <f t="shared" si="29"/>
        <v>7</v>
      </c>
      <c r="C776" s="133" t="s">
        <v>1438</v>
      </c>
      <c r="D776" s="136"/>
      <c r="E776" s="136">
        <f t="shared" si="28"/>
        <v>0</v>
      </c>
      <c r="F776" s="136">
        <v>0</v>
      </c>
      <c r="G776" s="135"/>
    </row>
    <row r="777" spans="1:7" ht="18" customHeight="1">
      <c r="A777" s="132" t="s">
        <v>1439</v>
      </c>
      <c r="B777" s="130">
        <f t="shared" si="29"/>
        <v>7</v>
      </c>
      <c r="C777" s="133" t="s">
        <v>1440</v>
      </c>
      <c r="D777" s="136"/>
      <c r="E777" s="136">
        <f t="shared" si="28"/>
        <v>0</v>
      </c>
      <c r="F777" s="136">
        <v>0</v>
      </c>
      <c r="G777" s="135"/>
    </row>
    <row r="778" spans="1:7" ht="18" customHeight="1">
      <c r="A778" s="132" t="s">
        <v>1441</v>
      </c>
      <c r="B778" s="130">
        <f t="shared" si="29"/>
        <v>7</v>
      </c>
      <c r="C778" s="133" t="s">
        <v>1442</v>
      </c>
      <c r="D778" s="136"/>
      <c r="E778" s="136">
        <f t="shared" si="28"/>
        <v>0</v>
      </c>
      <c r="F778" s="136">
        <v>0</v>
      </c>
      <c r="G778" s="135"/>
    </row>
    <row r="779" spans="1:7" ht="18" customHeight="1">
      <c r="A779" s="132" t="s">
        <v>1443</v>
      </c>
      <c r="B779" s="130">
        <f t="shared" si="29"/>
        <v>7</v>
      </c>
      <c r="C779" s="133" t="s">
        <v>1444</v>
      </c>
      <c r="D779" s="136"/>
      <c r="E779" s="136">
        <f t="shared" si="28"/>
        <v>0</v>
      </c>
      <c r="F779" s="136">
        <v>0</v>
      </c>
      <c r="G779" s="135"/>
    </row>
    <row r="780" spans="1:7" ht="18" customHeight="1">
      <c r="A780" s="132" t="s">
        <v>1445</v>
      </c>
      <c r="B780" s="130">
        <f t="shared" si="29"/>
        <v>5</v>
      </c>
      <c r="C780" s="133" t="s">
        <v>1446</v>
      </c>
      <c r="D780" s="136">
        <v>144600</v>
      </c>
      <c r="E780" s="136">
        <f t="shared" si="28"/>
        <v>-10000</v>
      </c>
      <c r="F780" s="136">
        <v>134600</v>
      </c>
      <c r="G780" s="135">
        <f>E780/D780</f>
        <v>-0.06915629322268327</v>
      </c>
    </row>
    <row r="781" spans="1:7" ht="18" customHeight="1">
      <c r="A781" s="132" t="s">
        <v>1447</v>
      </c>
      <c r="B781" s="130">
        <f t="shared" si="29"/>
        <v>7</v>
      </c>
      <c r="C781" s="133" t="s">
        <v>1448</v>
      </c>
      <c r="D781" s="136">
        <v>144600</v>
      </c>
      <c r="E781" s="136">
        <f t="shared" si="28"/>
        <v>-10000</v>
      </c>
      <c r="F781" s="136">
        <v>134600</v>
      </c>
      <c r="G781" s="135">
        <f>E781/D781</f>
        <v>-0.06915629322268327</v>
      </c>
    </row>
    <row r="782" spans="1:7" ht="18" customHeight="1">
      <c r="A782" s="132" t="s">
        <v>1449</v>
      </c>
      <c r="B782" s="130">
        <f t="shared" si="29"/>
        <v>7</v>
      </c>
      <c r="C782" s="133" t="s">
        <v>1450</v>
      </c>
      <c r="D782" s="136"/>
      <c r="E782" s="136">
        <f t="shared" si="28"/>
        <v>0</v>
      </c>
      <c r="F782" s="136">
        <v>0</v>
      </c>
      <c r="G782" s="135"/>
    </row>
    <row r="783" spans="1:7" ht="18" customHeight="1">
      <c r="A783" s="132" t="s">
        <v>1451</v>
      </c>
      <c r="B783" s="130">
        <f t="shared" si="29"/>
        <v>7</v>
      </c>
      <c r="C783" s="133" t="s">
        <v>1452</v>
      </c>
      <c r="D783" s="136"/>
      <c r="E783" s="136">
        <f t="shared" si="28"/>
        <v>0</v>
      </c>
      <c r="F783" s="136">
        <v>0</v>
      </c>
      <c r="G783" s="135"/>
    </row>
    <row r="784" spans="1:7" ht="18" customHeight="1">
      <c r="A784" s="132" t="s">
        <v>1453</v>
      </c>
      <c r="B784" s="130">
        <f t="shared" si="29"/>
        <v>7</v>
      </c>
      <c r="C784" s="133" t="s">
        <v>1454</v>
      </c>
      <c r="D784" s="136"/>
      <c r="E784" s="136">
        <f t="shared" si="28"/>
        <v>0</v>
      </c>
      <c r="F784" s="136">
        <v>0</v>
      </c>
      <c r="G784" s="135"/>
    </row>
    <row r="785" spans="1:7" ht="18" customHeight="1">
      <c r="A785" s="132" t="s">
        <v>1455</v>
      </c>
      <c r="B785" s="130">
        <f t="shared" si="29"/>
        <v>7</v>
      </c>
      <c r="C785" s="133" t="s">
        <v>1456</v>
      </c>
      <c r="D785" s="136"/>
      <c r="E785" s="136">
        <f t="shared" si="28"/>
        <v>0</v>
      </c>
      <c r="F785" s="136">
        <v>0</v>
      </c>
      <c r="G785" s="135"/>
    </row>
    <row r="786" spans="1:7" ht="18" customHeight="1">
      <c r="A786" s="132" t="s">
        <v>1457</v>
      </c>
      <c r="B786" s="130">
        <f t="shared" si="29"/>
        <v>7</v>
      </c>
      <c r="C786" s="133" t="s">
        <v>1458</v>
      </c>
      <c r="D786" s="136"/>
      <c r="E786" s="136">
        <f t="shared" si="28"/>
        <v>0</v>
      </c>
      <c r="F786" s="136">
        <v>0</v>
      </c>
      <c r="G786" s="135"/>
    </row>
    <row r="787" spans="1:7" ht="18" customHeight="1">
      <c r="A787" s="132" t="s">
        <v>1459</v>
      </c>
      <c r="B787" s="130">
        <f t="shared" si="29"/>
        <v>5</v>
      </c>
      <c r="C787" s="133" t="s">
        <v>1460</v>
      </c>
      <c r="D787" s="136"/>
      <c r="E787" s="136">
        <f t="shared" si="28"/>
        <v>0</v>
      </c>
      <c r="F787" s="136">
        <v>0</v>
      </c>
      <c r="G787" s="135"/>
    </row>
    <row r="788" spans="1:7" ht="18" customHeight="1">
      <c r="A788" s="132" t="s">
        <v>1461</v>
      </c>
      <c r="B788" s="130">
        <f t="shared" si="29"/>
        <v>7</v>
      </c>
      <c r="C788" s="133" t="s">
        <v>1462</v>
      </c>
      <c r="D788" s="136"/>
      <c r="E788" s="136">
        <f t="shared" si="28"/>
        <v>0</v>
      </c>
      <c r="F788" s="136">
        <v>0</v>
      </c>
      <c r="G788" s="135"/>
    </row>
    <row r="789" spans="1:7" ht="18" customHeight="1">
      <c r="A789" s="132" t="s">
        <v>1463</v>
      </c>
      <c r="B789" s="130">
        <f t="shared" si="29"/>
        <v>7</v>
      </c>
      <c r="C789" s="133" t="s">
        <v>1464</v>
      </c>
      <c r="D789" s="136"/>
      <c r="E789" s="136">
        <f t="shared" si="28"/>
        <v>0</v>
      </c>
      <c r="F789" s="136">
        <v>0</v>
      </c>
      <c r="G789" s="135"/>
    </row>
    <row r="790" spans="1:7" ht="18" customHeight="1">
      <c r="A790" s="132" t="s">
        <v>1465</v>
      </c>
      <c r="B790" s="130">
        <f t="shared" si="29"/>
        <v>7</v>
      </c>
      <c r="C790" s="133" t="s">
        <v>1466</v>
      </c>
      <c r="D790" s="136"/>
      <c r="E790" s="136">
        <f t="shared" si="28"/>
        <v>0</v>
      </c>
      <c r="F790" s="136">
        <v>0</v>
      </c>
      <c r="G790" s="135"/>
    </row>
    <row r="791" spans="1:7" ht="18" customHeight="1">
      <c r="A791" s="132" t="s">
        <v>1467</v>
      </c>
      <c r="B791" s="130">
        <f t="shared" si="29"/>
        <v>7</v>
      </c>
      <c r="C791" s="133" t="s">
        <v>1468</v>
      </c>
      <c r="D791" s="136"/>
      <c r="E791" s="136">
        <f t="shared" si="28"/>
        <v>0</v>
      </c>
      <c r="F791" s="136">
        <v>0</v>
      </c>
      <c r="G791" s="135"/>
    </row>
    <row r="792" spans="1:7" ht="18" customHeight="1">
      <c r="A792" s="132" t="s">
        <v>1469</v>
      </c>
      <c r="B792" s="130">
        <f t="shared" si="29"/>
        <v>7</v>
      </c>
      <c r="C792" s="133" t="s">
        <v>1470</v>
      </c>
      <c r="D792" s="136"/>
      <c r="E792" s="136">
        <f t="shared" si="28"/>
        <v>0</v>
      </c>
      <c r="F792" s="136">
        <v>0</v>
      </c>
      <c r="G792" s="135"/>
    </row>
    <row r="793" spans="1:7" ht="18" customHeight="1">
      <c r="A793" s="132" t="s">
        <v>1471</v>
      </c>
      <c r="B793" s="130">
        <f t="shared" si="29"/>
        <v>5</v>
      </c>
      <c r="C793" s="133" t="s">
        <v>1472</v>
      </c>
      <c r="D793" s="136"/>
      <c r="E793" s="136">
        <f t="shared" si="28"/>
        <v>0</v>
      </c>
      <c r="F793" s="136">
        <v>0</v>
      </c>
      <c r="G793" s="135"/>
    </row>
    <row r="794" spans="1:7" ht="18" customHeight="1">
      <c r="A794" s="132" t="s">
        <v>1473</v>
      </c>
      <c r="B794" s="130">
        <f t="shared" si="29"/>
        <v>7</v>
      </c>
      <c r="C794" s="133" t="s">
        <v>1474</v>
      </c>
      <c r="D794" s="136"/>
      <c r="E794" s="136">
        <f t="shared" si="28"/>
        <v>0</v>
      </c>
      <c r="F794" s="136">
        <v>0</v>
      </c>
      <c r="G794" s="135"/>
    </row>
    <row r="795" spans="1:7" ht="18" customHeight="1">
      <c r="A795" s="132" t="s">
        <v>1475</v>
      </c>
      <c r="B795" s="130">
        <f t="shared" si="29"/>
        <v>7</v>
      </c>
      <c r="C795" s="133" t="s">
        <v>1476</v>
      </c>
      <c r="D795" s="136"/>
      <c r="E795" s="136">
        <f t="shared" si="28"/>
        <v>0</v>
      </c>
      <c r="F795" s="136">
        <v>0</v>
      </c>
      <c r="G795" s="135"/>
    </row>
    <row r="796" spans="1:7" ht="18" customHeight="1">
      <c r="A796" s="132" t="s">
        <v>1477</v>
      </c>
      <c r="B796" s="130">
        <f t="shared" si="29"/>
        <v>5</v>
      </c>
      <c r="C796" s="133" t="s">
        <v>1478</v>
      </c>
      <c r="D796" s="136"/>
      <c r="E796" s="136">
        <f t="shared" si="28"/>
        <v>0</v>
      </c>
      <c r="F796" s="136">
        <v>0</v>
      </c>
      <c r="G796" s="135"/>
    </row>
    <row r="797" spans="1:7" ht="18" customHeight="1">
      <c r="A797" s="132" t="s">
        <v>1479</v>
      </c>
      <c r="B797" s="130">
        <f t="shared" si="29"/>
        <v>7</v>
      </c>
      <c r="C797" s="133" t="s">
        <v>1480</v>
      </c>
      <c r="D797" s="136"/>
      <c r="E797" s="136">
        <f t="shared" si="28"/>
        <v>0</v>
      </c>
      <c r="F797" s="136">
        <v>0</v>
      </c>
      <c r="G797" s="135"/>
    </row>
    <row r="798" spans="1:7" ht="18" customHeight="1">
      <c r="A798" s="132" t="s">
        <v>1481</v>
      </c>
      <c r="B798" s="130">
        <f t="shared" si="29"/>
        <v>7</v>
      </c>
      <c r="C798" s="133" t="s">
        <v>1482</v>
      </c>
      <c r="D798" s="136"/>
      <c r="E798" s="136">
        <f t="shared" si="28"/>
        <v>0</v>
      </c>
      <c r="F798" s="136">
        <v>0</v>
      </c>
      <c r="G798" s="135"/>
    </row>
    <row r="799" spans="1:7" ht="18" customHeight="1">
      <c r="A799" s="132" t="s">
        <v>1483</v>
      </c>
      <c r="B799" s="130">
        <f t="shared" si="29"/>
        <v>5</v>
      </c>
      <c r="C799" s="133" t="s">
        <v>1484</v>
      </c>
      <c r="D799" s="136"/>
      <c r="E799" s="136">
        <f t="shared" si="28"/>
        <v>0</v>
      </c>
      <c r="F799" s="136">
        <v>0</v>
      </c>
      <c r="G799" s="135"/>
    </row>
    <row r="800" spans="1:7" ht="18" customHeight="1">
      <c r="A800" s="132" t="s">
        <v>1485</v>
      </c>
      <c r="B800" s="130">
        <f t="shared" si="29"/>
        <v>7</v>
      </c>
      <c r="C800" s="133" t="s">
        <v>1486</v>
      </c>
      <c r="D800" s="136"/>
      <c r="E800" s="136">
        <f t="shared" si="28"/>
        <v>0</v>
      </c>
      <c r="F800" s="136">
        <v>0</v>
      </c>
      <c r="G800" s="135"/>
    </row>
    <row r="801" spans="1:7" ht="18" customHeight="1">
      <c r="A801" s="132" t="s">
        <v>1487</v>
      </c>
      <c r="B801" s="130">
        <f t="shared" si="29"/>
        <v>5</v>
      </c>
      <c r="C801" s="133" t="s">
        <v>1488</v>
      </c>
      <c r="D801" s="136"/>
      <c r="E801" s="136">
        <f t="shared" si="28"/>
        <v>591376.5</v>
      </c>
      <c r="F801" s="136">
        <v>591376.5</v>
      </c>
      <c r="G801" s="135"/>
    </row>
    <row r="802" spans="1:7" ht="18" customHeight="1">
      <c r="A802" s="132" t="s">
        <v>1489</v>
      </c>
      <c r="B802" s="130">
        <f t="shared" si="29"/>
        <v>7</v>
      </c>
      <c r="C802" s="133" t="s">
        <v>1490</v>
      </c>
      <c r="D802" s="136"/>
      <c r="E802" s="136">
        <f t="shared" si="28"/>
        <v>591376.5</v>
      </c>
      <c r="F802" s="136">
        <v>591376.5</v>
      </c>
      <c r="G802" s="135"/>
    </row>
    <row r="803" spans="1:7" ht="18" customHeight="1">
      <c r="A803" s="132" t="s">
        <v>1491</v>
      </c>
      <c r="B803" s="130">
        <f t="shared" si="29"/>
        <v>5</v>
      </c>
      <c r="C803" s="133" t="s">
        <v>1492</v>
      </c>
      <c r="D803" s="136"/>
      <c r="E803" s="136">
        <f t="shared" si="28"/>
        <v>0</v>
      </c>
      <c r="F803" s="136">
        <v>0</v>
      </c>
      <c r="G803" s="135"/>
    </row>
    <row r="804" spans="1:7" ht="18" customHeight="1">
      <c r="A804" s="132" t="s">
        <v>1493</v>
      </c>
      <c r="B804" s="130">
        <f t="shared" si="29"/>
        <v>7</v>
      </c>
      <c r="C804" s="133" t="s">
        <v>1494</v>
      </c>
      <c r="D804" s="136"/>
      <c r="E804" s="136">
        <f t="shared" si="28"/>
        <v>0</v>
      </c>
      <c r="F804" s="136">
        <v>0</v>
      </c>
      <c r="G804" s="135"/>
    </row>
    <row r="805" spans="1:7" ht="18" customHeight="1">
      <c r="A805" s="132" t="s">
        <v>1495</v>
      </c>
      <c r="B805" s="130">
        <f t="shared" si="29"/>
        <v>7</v>
      </c>
      <c r="C805" s="133" t="s">
        <v>1496</v>
      </c>
      <c r="D805" s="136"/>
      <c r="E805" s="136">
        <f t="shared" si="28"/>
        <v>0</v>
      </c>
      <c r="F805" s="136">
        <v>0</v>
      </c>
      <c r="G805" s="135"/>
    </row>
    <row r="806" spans="1:7" ht="18" customHeight="1">
      <c r="A806" s="132" t="s">
        <v>1497</v>
      </c>
      <c r="B806" s="130">
        <f t="shared" si="29"/>
        <v>7</v>
      </c>
      <c r="C806" s="133" t="s">
        <v>1498</v>
      </c>
      <c r="D806" s="136"/>
      <c r="E806" s="136">
        <f t="shared" si="28"/>
        <v>0</v>
      </c>
      <c r="F806" s="136">
        <v>0</v>
      </c>
      <c r="G806" s="135"/>
    </row>
    <row r="807" spans="1:7" ht="18" customHeight="1">
      <c r="A807" s="132" t="s">
        <v>1499</v>
      </c>
      <c r="B807" s="130">
        <f t="shared" si="29"/>
        <v>7</v>
      </c>
      <c r="C807" s="133" t="s">
        <v>1500</v>
      </c>
      <c r="D807" s="136"/>
      <c r="E807" s="136">
        <f t="shared" si="28"/>
        <v>0</v>
      </c>
      <c r="F807" s="136">
        <v>0</v>
      </c>
      <c r="G807" s="135"/>
    </row>
    <row r="808" spans="1:7" ht="18" customHeight="1">
      <c r="A808" s="132" t="s">
        <v>1501</v>
      </c>
      <c r="B808" s="130">
        <f t="shared" si="29"/>
        <v>7</v>
      </c>
      <c r="C808" s="133" t="s">
        <v>1502</v>
      </c>
      <c r="D808" s="136"/>
      <c r="E808" s="136">
        <f t="shared" si="28"/>
        <v>0</v>
      </c>
      <c r="F808" s="136">
        <v>0</v>
      </c>
      <c r="G808" s="135"/>
    </row>
    <row r="809" spans="1:7" ht="18" customHeight="1">
      <c r="A809" s="132" t="s">
        <v>1503</v>
      </c>
      <c r="B809" s="130">
        <f t="shared" si="29"/>
        <v>5</v>
      </c>
      <c r="C809" s="133" t="s">
        <v>1504</v>
      </c>
      <c r="D809" s="136"/>
      <c r="E809" s="136">
        <f t="shared" si="28"/>
        <v>0</v>
      </c>
      <c r="F809" s="136">
        <v>0</v>
      </c>
      <c r="G809" s="135"/>
    </row>
    <row r="810" spans="1:7" ht="18" customHeight="1">
      <c r="A810" s="132" t="s">
        <v>1505</v>
      </c>
      <c r="B810" s="130">
        <f t="shared" si="29"/>
        <v>7</v>
      </c>
      <c r="C810" s="133" t="s">
        <v>1506</v>
      </c>
      <c r="D810" s="136"/>
      <c r="E810" s="136">
        <f t="shared" si="28"/>
        <v>0</v>
      </c>
      <c r="F810" s="136">
        <v>0</v>
      </c>
      <c r="G810" s="135"/>
    </row>
    <row r="811" spans="1:7" ht="18" customHeight="1">
      <c r="A811" s="132" t="s">
        <v>1507</v>
      </c>
      <c r="B811" s="130">
        <f t="shared" si="29"/>
        <v>5</v>
      </c>
      <c r="C811" s="133" t="s">
        <v>1508</v>
      </c>
      <c r="D811" s="136"/>
      <c r="E811" s="136">
        <f t="shared" si="28"/>
        <v>0</v>
      </c>
      <c r="F811" s="136">
        <v>0</v>
      </c>
      <c r="G811" s="135"/>
    </row>
    <row r="812" spans="1:7" ht="18" customHeight="1">
      <c r="A812" s="132" t="s">
        <v>1509</v>
      </c>
      <c r="B812" s="130">
        <f t="shared" si="29"/>
        <v>7</v>
      </c>
      <c r="C812" s="133" t="s">
        <v>1510</v>
      </c>
      <c r="D812" s="136"/>
      <c r="E812" s="136">
        <f t="shared" si="28"/>
        <v>0</v>
      </c>
      <c r="F812" s="136">
        <v>0</v>
      </c>
      <c r="G812" s="135"/>
    </row>
    <row r="813" spans="1:7" ht="18" customHeight="1">
      <c r="A813" s="132" t="s">
        <v>1511</v>
      </c>
      <c r="B813" s="130">
        <f t="shared" si="29"/>
        <v>5</v>
      </c>
      <c r="C813" s="133" t="s">
        <v>1512</v>
      </c>
      <c r="D813" s="136"/>
      <c r="E813" s="136">
        <f t="shared" si="28"/>
        <v>0</v>
      </c>
      <c r="F813" s="136">
        <v>0</v>
      </c>
      <c r="G813" s="135"/>
    </row>
    <row r="814" spans="1:7" ht="18" customHeight="1">
      <c r="A814" s="132" t="s">
        <v>1513</v>
      </c>
      <c r="B814" s="130">
        <f t="shared" si="29"/>
        <v>7</v>
      </c>
      <c r="C814" s="133" t="s">
        <v>104</v>
      </c>
      <c r="D814" s="136"/>
      <c r="E814" s="136">
        <f t="shared" si="28"/>
        <v>0</v>
      </c>
      <c r="F814" s="136">
        <v>0</v>
      </c>
      <c r="G814" s="135"/>
    </row>
    <row r="815" spans="1:7" ht="18" customHeight="1">
      <c r="A815" s="132" t="s">
        <v>1514</v>
      </c>
      <c r="B815" s="130">
        <f t="shared" si="29"/>
        <v>7</v>
      </c>
      <c r="C815" s="133" t="s">
        <v>106</v>
      </c>
      <c r="D815" s="136"/>
      <c r="E815" s="136">
        <f t="shared" si="28"/>
        <v>0</v>
      </c>
      <c r="F815" s="136">
        <v>0</v>
      </c>
      <c r="G815" s="135"/>
    </row>
    <row r="816" spans="1:7" ht="18" customHeight="1">
      <c r="A816" s="132" t="s">
        <v>1515</v>
      </c>
      <c r="B816" s="130">
        <f t="shared" si="29"/>
        <v>7</v>
      </c>
      <c r="C816" s="133" t="s">
        <v>108</v>
      </c>
      <c r="D816" s="136"/>
      <c r="E816" s="136">
        <f t="shared" si="28"/>
        <v>0</v>
      </c>
      <c r="F816" s="136">
        <v>0</v>
      </c>
      <c r="G816" s="135"/>
    </row>
    <row r="817" spans="1:7" ht="18" customHeight="1">
      <c r="A817" s="132" t="s">
        <v>1516</v>
      </c>
      <c r="B817" s="130">
        <f t="shared" si="29"/>
        <v>7</v>
      </c>
      <c r="C817" s="133" t="s">
        <v>1517</v>
      </c>
      <c r="D817" s="136"/>
      <c r="E817" s="136">
        <f t="shared" si="28"/>
        <v>0</v>
      </c>
      <c r="F817" s="136">
        <v>0</v>
      </c>
      <c r="G817" s="135"/>
    </row>
    <row r="818" spans="1:7" ht="18" customHeight="1">
      <c r="A818" s="132" t="s">
        <v>1518</v>
      </c>
      <c r="B818" s="130">
        <f t="shared" si="29"/>
        <v>7</v>
      </c>
      <c r="C818" s="133" t="s">
        <v>1519</v>
      </c>
      <c r="D818" s="136"/>
      <c r="E818" s="136">
        <f t="shared" si="28"/>
        <v>0</v>
      </c>
      <c r="F818" s="136">
        <v>0</v>
      </c>
      <c r="G818" s="135"/>
    </row>
    <row r="819" spans="1:7" ht="18" customHeight="1">
      <c r="A819" s="132" t="s">
        <v>1520</v>
      </c>
      <c r="B819" s="130">
        <f t="shared" si="29"/>
        <v>7</v>
      </c>
      <c r="C819" s="133" t="s">
        <v>1521</v>
      </c>
      <c r="D819" s="136"/>
      <c r="E819" s="136">
        <f t="shared" si="28"/>
        <v>0</v>
      </c>
      <c r="F819" s="136">
        <v>0</v>
      </c>
      <c r="G819" s="135"/>
    </row>
    <row r="820" spans="1:7" ht="18" customHeight="1">
      <c r="A820" s="132" t="s">
        <v>1522</v>
      </c>
      <c r="B820" s="130">
        <f t="shared" si="29"/>
        <v>7</v>
      </c>
      <c r="C820" s="133" t="s">
        <v>205</v>
      </c>
      <c r="D820" s="136"/>
      <c r="E820" s="136">
        <f t="shared" si="28"/>
        <v>0</v>
      </c>
      <c r="F820" s="136">
        <v>0</v>
      </c>
      <c r="G820" s="135"/>
    </row>
    <row r="821" spans="1:7" ht="18" customHeight="1">
      <c r="A821" s="132" t="s">
        <v>1523</v>
      </c>
      <c r="B821" s="130">
        <f t="shared" si="29"/>
        <v>7</v>
      </c>
      <c r="C821" s="133" t="s">
        <v>1524</v>
      </c>
      <c r="D821" s="136"/>
      <c r="E821" s="136">
        <f t="shared" si="28"/>
        <v>0</v>
      </c>
      <c r="F821" s="136">
        <v>0</v>
      </c>
      <c r="G821" s="135"/>
    </row>
    <row r="822" spans="1:7" ht="18" customHeight="1">
      <c r="A822" s="132" t="s">
        <v>1525</v>
      </c>
      <c r="B822" s="130">
        <f t="shared" si="29"/>
        <v>7</v>
      </c>
      <c r="C822" s="133" t="s">
        <v>122</v>
      </c>
      <c r="D822" s="136"/>
      <c r="E822" s="136">
        <f t="shared" si="28"/>
        <v>0</v>
      </c>
      <c r="F822" s="136">
        <v>0</v>
      </c>
      <c r="G822" s="135"/>
    </row>
    <row r="823" spans="1:7" ht="18" customHeight="1">
      <c r="A823" s="132" t="s">
        <v>1526</v>
      </c>
      <c r="B823" s="130">
        <f t="shared" si="29"/>
        <v>7</v>
      </c>
      <c r="C823" s="133" t="s">
        <v>1527</v>
      </c>
      <c r="D823" s="136"/>
      <c r="E823" s="136">
        <f t="shared" si="28"/>
        <v>0</v>
      </c>
      <c r="F823" s="136">
        <v>0</v>
      </c>
      <c r="G823" s="135"/>
    </row>
    <row r="824" spans="1:7" ht="18" customHeight="1">
      <c r="A824" s="132" t="s">
        <v>1528</v>
      </c>
      <c r="B824" s="130">
        <f t="shared" si="29"/>
        <v>5</v>
      </c>
      <c r="C824" s="133" t="s">
        <v>1529</v>
      </c>
      <c r="D824" s="136"/>
      <c r="E824" s="136">
        <f t="shared" si="28"/>
        <v>0</v>
      </c>
      <c r="F824" s="136">
        <v>0</v>
      </c>
      <c r="G824" s="135"/>
    </row>
    <row r="825" spans="1:7" ht="18" customHeight="1">
      <c r="A825" s="132" t="s">
        <v>1530</v>
      </c>
      <c r="B825" s="130">
        <f t="shared" si="29"/>
        <v>7</v>
      </c>
      <c r="C825" s="133" t="s">
        <v>1531</v>
      </c>
      <c r="D825" s="136"/>
      <c r="E825" s="136">
        <f t="shared" si="28"/>
        <v>0</v>
      </c>
      <c r="F825" s="136">
        <v>0</v>
      </c>
      <c r="G825" s="135"/>
    </row>
    <row r="826" spans="1:7" ht="18" customHeight="1">
      <c r="A826" s="129" t="s">
        <v>1532</v>
      </c>
      <c r="B826" s="130">
        <f t="shared" si="29"/>
        <v>3</v>
      </c>
      <c r="C826" s="126" t="s">
        <v>1533</v>
      </c>
      <c r="D826" s="137">
        <v>167760708.35</v>
      </c>
      <c r="E826" s="137">
        <f t="shared" si="28"/>
        <v>-122619350.22000001</v>
      </c>
      <c r="F826" s="137">
        <v>45141358.12999998</v>
      </c>
      <c r="G826" s="140">
        <f>E826/D826</f>
        <v>-0.7309181716387287</v>
      </c>
    </row>
    <row r="827" spans="1:7" ht="18" customHeight="1">
      <c r="A827" s="132" t="s">
        <v>1534</v>
      </c>
      <c r="B827" s="130">
        <f t="shared" si="29"/>
        <v>5</v>
      </c>
      <c r="C827" s="133" t="s">
        <v>1535</v>
      </c>
      <c r="D827" s="136">
        <v>56931743.33</v>
      </c>
      <c r="E827" s="136">
        <f t="shared" si="28"/>
        <v>-38212554.33</v>
      </c>
      <c r="F827" s="136">
        <v>18719189</v>
      </c>
      <c r="G827" s="135">
        <f>E827/D827</f>
        <v>-0.6711994415576594</v>
      </c>
    </row>
    <row r="828" spans="1:7" ht="18" customHeight="1">
      <c r="A828" s="132" t="s">
        <v>1536</v>
      </c>
      <c r="B828" s="130">
        <f t="shared" si="29"/>
        <v>7</v>
      </c>
      <c r="C828" s="133" t="s">
        <v>104</v>
      </c>
      <c r="D828" s="136">
        <v>2148289.93</v>
      </c>
      <c r="E828" s="136">
        <f t="shared" si="28"/>
        <v>-1207041.9300000004</v>
      </c>
      <c r="F828" s="136">
        <v>941247.9999999998</v>
      </c>
      <c r="G828" s="135">
        <f>E828/D828</f>
        <v>-0.5618617455419531</v>
      </c>
    </row>
    <row r="829" spans="1:7" ht="18" customHeight="1">
      <c r="A829" s="132" t="s">
        <v>1537</v>
      </c>
      <c r="B829" s="130">
        <f t="shared" si="29"/>
        <v>7</v>
      </c>
      <c r="C829" s="133" t="s">
        <v>106</v>
      </c>
      <c r="D829" s="136">
        <v>6217420</v>
      </c>
      <c r="E829" s="136">
        <f t="shared" si="28"/>
        <v>-681220</v>
      </c>
      <c r="F829" s="136">
        <v>5536200</v>
      </c>
      <c r="G829" s="135">
        <f>E829/D829</f>
        <v>-0.10956634745601873</v>
      </c>
    </row>
    <row r="830" spans="1:7" ht="18" customHeight="1">
      <c r="A830" s="132" t="s">
        <v>1538</v>
      </c>
      <c r="B830" s="130">
        <f t="shared" si="29"/>
        <v>7</v>
      </c>
      <c r="C830" s="133" t="s">
        <v>108</v>
      </c>
      <c r="D830" s="136"/>
      <c r="E830" s="136">
        <f t="shared" si="28"/>
        <v>0</v>
      </c>
      <c r="F830" s="136">
        <v>0</v>
      </c>
      <c r="G830" s="135"/>
    </row>
    <row r="831" spans="1:7" ht="18" customHeight="1">
      <c r="A831" s="132" t="s">
        <v>1539</v>
      </c>
      <c r="B831" s="130">
        <f t="shared" si="29"/>
        <v>7</v>
      </c>
      <c r="C831" s="133" t="s">
        <v>1540</v>
      </c>
      <c r="D831" s="136">
        <v>43224392.4</v>
      </c>
      <c r="E831" s="136">
        <f t="shared" si="28"/>
        <v>-35367592.4</v>
      </c>
      <c r="F831" s="136">
        <v>7856800</v>
      </c>
      <c r="G831" s="135">
        <f>E831/D831</f>
        <v>-0.818232262762819</v>
      </c>
    </row>
    <row r="832" spans="1:7" ht="18" customHeight="1">
      <c r="A832" s="132" t="s">
        <v>1541</v>
      </c>
      <c r="B832" s="130">
        <f t="shared" si="29"/>
        <v>7</v>
      </c>
      <c r="C832" s="133" t="s">
        <v>1542</v>
      </c>
      <c r="D832" s="136"/>
      <c r="E832" s="136">
        <f t="shared" si="28"/>
        <v>0</v>
      </c>
      <c r="F832" s="136">
        <v>0</v>
      </c>
      <c r="G832" s="135"/>
    </row>
    <row r="833" spans="1:7" ht="18" customHeight="1">
      <c r="A833" s="132" t="s">
        <v>1543</v>
      </c>
      <c r="B833" s="130">
        <f t="shared" si="29"/>
        <v>7</v>
      </c>
      <c r="C833" s="133" t="s">
        <v>1544</v>
      </c>
      <c r="D833" s="136">
        <v>3500000</v>
      </c>
      <c r="E833" s="136">
        <f t="shared" si="28"/>
        <v>-41500</v>
      </c>
      <c r="F833" s="136">
        <v>3458500</v>
      </c>
      <c r="G833" s="135">
        <f>E833/D833</f>
        <v>-0.011857142857142858</v>
      </c>
    </row>
    <row r="834" spans="1:7" ht="18" customHeight="1">
      <c r="A834" s="132" t="s">
        <v>1545</v>
      </c>
      <c r="B834" s="130">
        <f t="shared" si="29"/>
        <v>7</v>
      </c>
      <c r="C834" s="133" t="s">
        <v>1546</v>
      </c>
      <c r="D834" s="136"/>
      <c r="E834" s="136">
        <f t="shared" si="28"/>
        <v>0</v>
      </c>
      <c r="F834" s="136">
        <v>0</v>
      </c>
      <c r="G834" s="135"/>
    </row>
    <row r="835" spans="1:7" ht="18" customHeight="1">
      <c r="A835" s="132" t="s">
        <v>1547</v>
      </c>
      <c r="B835" s="130">
        <f t="shared" si="29"/>
        <v>7</v>
      </c>
      <c r="C835" s="133" t="s">
        <v>1548</v>
      </c>
      <c r="D835" s="136"/>
      <c r="E835" s="136">
        <f t="shared" si="28"/>
        <v>0</v>
      </c>
      <c r="F835" s="136">
        <v>0</v>
      </c>
      <c r="G835" s="135"/>
    </row>
    <row r="836" spans="1:7" ht="18" customHeight="1">
      <c r="A836" s="132" t="s">
        <v>1549</v>
      </c>
      <c r="B836" s="130">
        <f t="shared" si="29"/>
        <v>7</v>
      </c>
      <c r="C836" s="133" t="s">
        <v>1550</v>
      </c>
      <c r="D836" s="136"/>
      <c r="E836" s="136">
        <f t="shared" si="28"/>
        <v>0</v>
      </c>
      <c r="F836" s="136">
        <v>0</v>
      </c>
      <c r="G836" s="135"/>
    </row>
    <row r="837" spans="1:7" ht="18" customHeight="1">
      <c r="A837" s="132" t="s">
        <v>1551</v>
      </c>
      <c r="B837" s="130">
        <f t="shared" si="29"/>
        <v>7</v>
      </c>
      <c r="C837" s="133" t="s">
        <v>1552</v>
      </c>
      <c r="D837" s="136">
        <v>1841641</v>
      </c>
      <c r="E837" s="136">
        <f t="shared" si="28"/>
        <v>-915200</v>
      </c>
      <c r="F837" s="136">
        <v>926441</v>
      </c>
      <c r="G837" s="135">
        <f>E837/D837</f>
        <v>-0.4969481022631447</v>
      </c>
    </row>
    <row r="838" spans="1:7" ht="18" customHeight="1">
      <c r="A838" s="132" t="s">
        <v>1553</v>
      </c>
      <c r="B838" s="130">
        <f t="shared" si="29"/>
        <v>5</v>
      </c>
      <c r="C838" s="133" t="s">
        <v>1554</v>
      </c>
      <c r="D838" s="136">
        <v>56687.4</v>
      </c>
      <c r="E838" s="136">
        <f aca="true" t="shared" si="30" ref="E838:E901">F838-D838</f>
        <v>-46687.4</v>
      </c>
      <c r="F838" s="136">
        <v>9999.999999999998</v>
      </c>
      <c r="G838" s="135">
        <f>E838/D838</f>
        <v>-0.8235939556232955</v>
      </c>
    </row>
    <row r="839" spans="1:7" ht="18" customHeight="1">
      <c r="A839" s="132" t="s">
        <v>1555</v>
      </c>
      <c r="B839" s="130">
        <f aca="true" t="shared" si="31" ref="B839:B902">LEN(A839)</f>
        <v>7</v>
      </c>
      <c r="C839" s="133" t="s">
        <v>1556</v>
      </c>
      <c r="D839" s="136">
        <v>56687.4</v>
      </c>
      <c r="E839" s="136">
        <f t="shared" si="30"/>
        <v>-46687.4</v>
      </c>
      <c r="F839" s="136">
        <v>9999.999999999998</v>
      </c>
      <c r="G839" s="135">
        <f>E839/D839</f>
        <v>-0.8235939556232955</v>
      </c>
    </row>
    <row r="840" spans="1:7" ht="18" customHeight="1">
      <c r="A840" s="132" t="s">
        <v>1557</v>
      </c>
      <c r="B840" s="130">
        <f t="shared" si="31"/>
        <v>5</v>
      </c>
      <c r="C840" s="133" t="s">
        <v>1558</v>
      </c>
      <c r="D840" s="136">
        <v>9582300</v>
      </c>
      <c r="E840" s="136">
        <f t="shared" si="30"/>
        <v>-3742127</v>
      </c>
      <c r="F840" s="136">
        <v>5840173</v>
      </c>
      <c r="G840" s="135">
        <f>E840/D840</f>
        <v>-0.3905249261659518</v>
      </c>
    </row>
    <row r="841" spans="1:7" ht="18" customHeight="1">
      <c r="A841" s="132" t="s">
        <v>1559</v>
      </c>
      <c r="B841" s="130">
        <f t="shared" si="31"/>
        <v>7</v>
      </c>
      <c r="C841" s="133" t="s">
        <v>1560</v>
      </c>
      <c r="D841" s="136"/>
      <c r="E841" s="136">
        <f t="shared" si="30"/>
        <v>202200</v>
      </c>
      <c r="F841" s="136">
        <v>202200</v>
      </c>
      <c r="G841" s="135"/>
    </row>
    <row r="842" spans="1:7" ht="18" customHeight="1">
      <c r="A842" s="132" t="s">
        <v>1561</v>
      </c>
      <c r="B842" s="130">
        <f t="shared" si="31"/>
        <v>7</v>
      </c>
      <c r="C842" s="133" t="s">
        <v>1562</v>
      </c>
      <c r="D842" s="136">
        <v>9582300</v>
      </c>
      <c r="E842" s="136">
        <f t="shared" si="30"/>
        <v>-3944327</v>
      </c>
      <c r="F842" s="136">
        <v>5637973</v>
      </c>
      <c r="G842" s="135">
        <f>E842/D842</f>
        <v>-0.4116263318827421</v>
      </c>
    </row>
    <row r="843" spans="1:7" ht="18" customHeight="1">
      <c r="A843" s="132" t="s">
        <v>1563</v>
      </c>
      <c r="B843" s="130">
        <f t="shared" si="31"/>
        <v>5</v>
      </c>
      <c r="C843" s="133" t="s">
        <v>1564</v>
      </c>
      <c r="D843" s="136">
        <v>101189977.62</v>
      </c>
      <c r="E843" s="136">
        <f t="shared" si="30"/>
        <v>-80617981.49000002</v>
      </c>
      <c r="F843" s="136">
        <v>20571996.12999998</v>
      </c>
      <c r="G843" s="135">
        <f>E843/D843</f>
        <v>-0.7966992718660908</v>
      </c>
    </row>
    <row r="844" spans="1:7" ht="18" customHeight="1">
      <c r="A844" s="132" t="s">
        <v>1565</v>
      </c>
      <c r="B844" s="130">
        <f t="shared" si="31"/>
        <v>7</v>
      </c>
      <c r="C844" s="133" t="s">
        <v>1566</v>
      </c>
      <c r="D844" s="136">
        <v>101189977.62</v>
      </c>
      <c r="E844" s="136">
        <f t="shared" si="30"/>
        <v>-80617981.49000002</v>
      </c>
      <c r="F844" s="136">
        <v>20571996.12999998</v>
      </c>
      <c r="G844" s="135">
        <f>E844/D844</f>
        <v>-0.7966992718660908</v>
      </c>
    </row>
    <row r="845" spans="1:7" ht="18" customHeight="1">
      <c r="A845" s="132" t="s">
        <v>1567</v>
      </c>
      <c r="B845" s="130">
        <f t="shared" si="31"/>
        <v>5</v>
      </c>
      <c r="C845" s="133" t="s">
        <v>1568</v>
      </c>
      <c r="D845" s="136"/>
      <c r="E845" s="136">
        <f t="shared" si="30"/>
        <v>0</v>
      </c>
      <c r="F845" s="136">
        <v>0</v>
      </c>
      <c r="G845" s="135"/>
    </row>
    <row r="846" spans="1:7" ht="18" customHeight="1">
      <c r="A846" s="132" t="s">
        <v>1569</v>
      </c>
      <c r="B846" s="130">
        <f t="shared" si="31"/>
        <v>7</v>
      </c>
      <c r="C846" s="133" t="s">
        <v>1570</v>
      </c>
      <c r="D846" s="136"/>
      <c r="E846" s="136">
        <f t="shared" si="30"/>
        <v>0</v>
      </c>
      <c r="F846" s="136">
        <v>0</v>
      </c>
      <c r="G846" s="135"/>
    </row>
    <row r="847" spans="1:7" ht="18" customHeight="1">
      <c r="A847" s="132" t="s">
        <v>1571</v>
      </c>
      <c r="B847" s="130">
        <f t="shared" si="31"/>
        <v>5</v>
      </c>
      <c r="C847" s="133" t="s">
        <v>1572</v>
      </c>
      <c r="D847" s="136"/>
      <c r="E847" s="136">
        <f t="shared" si="30"/>
        <v>3.7834979593753815E-10</v>
      </c>
      <c r="F847" s="136">
        <v>3.7834979593753815E-10</v>
      </c>
      <c r="G847" s="135"/>
    </row>
    <row r="848" spans="1:7" ht="18" customHeight="1">
      <c r="A848" s="132" t="s">
        <v>1573</v>
      </c>
      <c r="B848" s="130">
        <f t="shared" si="31"/>
        <v>7</v>
      </c>
      <c r="C848" s="133" t="s">
        <v>1574</v>
      </c>
      <c r="D848" s="136"/>
      <c r="E848" s="136">
        <f t="shared" si="30"/>
        <v>3.7834979593753815E-10</v>
      </c>
      <c r="F848" s="136">
        <v>3.7834979593753815E-10</v>
      </c>
      <c r="G848" s="135"/>
    </row>
    <row r="849" spans="1:7" ht="18" customHeight="1">
      <c r="A849" s="129" t="s">
        <v>1575</v>
      </c>
      <c r="B849" s="130">
        <f t="shared" si="31"/>
        <v>3</v>
      </c>
      <c r="C849" s="126" t="s">
        <v>1576</v>
      </c>
      <c r="D849" s="137">
        <v>118226986.38</v>
      </c>
      <c r="E849" s="137">
        <f t="shared" si="30"/>
        <v>89867899.57000002</v>
      </c>
      <c r="F849" s="137">
        <v>208094885.95000002</v>
      </c>
      <c r="G849" s="140">
        <f>E849/D849</f>
        <v>0.7601301726591471</v>
      </c>
    </row>
    <row r="850" spans="1:7" ht="18" customHeight="1">
      <c r="A850" s="132" t="s">
        <v>1577</v>
      </c>
      <c r="B850" s="130">
        <f t="shared" si="31"/>
        <v>5</v>
      </c>
      <c r="C850" s="133" t="s">
        <v>1578</v>
      </c>
      <c r="D850" s="136">
        <v>74899998.68</v>
      </c>
      <c r="E850" s="136">
        <f t="shared" si="30"/>
        <v>32795594.22</v>
      </c>
      <c r="F850" s="136">
        <v>107695592.9</v>
      </c>
      <c r="G850" s="135">
        <f>E850/D850</f>
        <v>0.43785840851766483</v>
      </c>
    </row>
    <row r="851" spans="1:7" ht="18" customHeight="1">
      <c r="A851" s="132" t="s">
        <v>1579</v>
      </c>
      <c r="B851" s="130">
        <f t="shared" si="31"/>
        <v>7</v>
      </c>
      <c r="C851" s="133" t="s">
        <v>104</v>
      </c>
      <c r="D851" s="136">
        <v>5965844.96</v>
      </c>
      <c r="E851" s="136">
        <f t="shared" si="30"/>
        <v>-1764393.96</v>
      </c>
      <c r="F851" s="136">
        <v>4201451</v>
      </c>
      <c r="G851" s="135">
        <f>E851/D851</f>
        <v>-0.2957492143744882</v>
      </c>
    </row>
    <row r="852" spans="1:7" ht="18" customHeight="1">
      <c r="A852" s="132" t="s">
        <v>1580</v>
      </c>
      <c r="B852" s="130">
        <f t="shared" si="31"/>
        <v>7</v>
      </c>
      <c r="C852" s="133" t="s">
        <v>106</v>
      </c>
      <c r="D852" s="136">
        <v>1868904</v>
      </c>
      <c r="E852" s="136">
        <f t="shared" si="30"/>
        <v>-145000</v>
      </c>
      <c r="F852" s="136">
        <v>1723904</v>
      </c>
      <c r="G852" s="135">
        <f>E852/D852</f>
        <v>-0.07758557956963011</v>
      </c>
    </row>
    <row r="853" spans="1:7" ht="18" customHeight="1">
      <c r="A853" s="132" t="s">
        <v>1581</v>
      </c>
      <c r="B853" s="130">
        <f t="shared" si="31"/>
        <v>7</v>
      </c>
      <c r="C853" s="133" t="s">
        <v>108</v>
      </c>
      <c r="D853" s="136"/>
      <c r="E853" s="136">
        <f t="shared" si="30"/>
        <v>0</v>
      </c>
      <c r="F853" s="136">
        <v>0</v>
      </c>
      <c r="G853" s="135"/>
    </row>
    <row r="854" spans="1:7" ht="18" customHeight="1">
      <c r="A854" s="132" t="s">
        <v>1582</v>
      </c>
      <c r="B854" s="130">
        <f t="shared" si="31"/>
        <v>7</v>
      </c>
      <c r="C854" s="133" t="s">
        <v>122</v>
      </c>
      <c r="D854" s="136">
        <v>8024304.92</v>
      </c>
      <c r="E854" s="136">
        <f t="shared" si="30"/>
        <v>-1578851.4300000016</v>
      </c>
      <c r="F854" s="136">
        <v>6445453.489999998</v>
      </c>
      <c r="G854" s="135">
        <f>E854/D854</f>
        <v>-0.1967586533339266</v>
      </c>
    </row>
    <row r="855" spans="1:7" ht="18" customHeight="1">
      <c r="A855" s="132" t="s">
        <v>1583</v>
      </c>
      <c r="B855" s="130">
        <f t="shared" si="31"/>
        <v>7</v>
      </c>
      <c r="C855" s="133" t="s">
        <v>1584</v>
      </c>
      <c r="D855" s="136"/>
      <c r="E855" s="136">
        <f t="shared" si="30"/>
        <v>0</v>
      </c>
      <c r="F855" s="136">
        <v>0</v>
      </c>
      <c r="G855" s="135"/>
    </row>
    <row r="856" spans="1:7" ht="18" customHeight="1">
      <c r="A856" s="132" t="s">
        <v>1585</v>
      </c>
      <c r="B856" s="130">
        <f t="shared" si="31"/>
        <v>7</v>
      </c>
      <c r="C856" s="133" t="s">
        <v>1586</v>
      </c>
      <c r="D856" s="136"/>
      <c r="E856" s="136">
        <f t="shared" si="30"/>
        <v>18303068.299999997</v>
      </c>
      <c r="F856" s="136">
        <v>18303068.299999997</v>
      </c>
      <c r="G856" s="135"/>
    </row>
    <row r="857" spans="1:7" ht="18" customHeight="1">
      <c r="A857" s="132" t="s">
        <v>1587</v>
      </c>
      <c r="B857" s="130">
        <f t="shared" si="31"/>
        <v>7</v>
      </c>
      <c r="C857" s="133" t="s">
        <v>1588</v>
      </c>
      <c r="D857" s="136">
        <v>106000</v>
      </c>
      <c r="E857" s="136">
        <f t="shared" si="30"/>
        <v>1263660</v>
      </c>
      <c r="F857" s="136">
        <v>1369660</v>
      </c>
      <c r="G857" s="135">
        <f>E857/D857</f>
        <v>11.921320754716982</v>
      </c>
    </row>
    <row r="858" spans="1:7" ht="18" customHeight="1">
      <c r="A858" s="132" t="s">
        <v>1589</v>
      </c>
      <c r="B858" s="130">
        <f t="shared" si="31"/>
        <v>7</v>
      </c>
      <c r="C858" s="133" t="s">
        <v>1590</v>
      </c>
      <c r="D858" s="136">
        <v>169900</v>
      </c>
      <c r="E858" s="136">
        <f t="shared" si="30"/>
        <v>62000</v>
      </c>
      <c r="F858" s="136">
        <v>231900</v>
      </c>
      <c r="G858" s="135">
        <f>E858/D858</f>
        <v>0.36492054149499703</v>
      </c>
    </row>
    <row r="859" spans="1:7" ht="18" customHeight="1">
      <c r="A859" s="132" t="s">
        <v>1591</v>
      </c>
      <c r="B859" s="130">
        <f t="shared" si="31"/>
        <v>7</v>
      </c>
      <c r="C859" s="133" t="s">
        <v>1592</v>
      </c>
      <c r="D859" s="136"/>
      <c r="E859" s="136">
        <f t="shared" si="30"/>
        <v>0</v>
      </c>
      <c r="F859" s="136">
        <v>0</v>
      </c>
      <c r="G859" s="135"/>
    </row>
    <row r="860" spans="1:7" ht="18" customHeight="1">
      <c r="A860" s="132" t="s">
        <v>1593</v>
      </c>
      <c r="B860" s="130">
        <f t="shared" si="31"/>
        <v>7</v>
      </c>
      <c r="C860" s="133" t="s">
        <v>1594</v>
      </c>
      <c r="D860" s="136"/>
      <c r="E860" s="136">
        <f t="shared" si="30"/>
        <v>0</v>
      </c>
      <c r="F860" s="136">
        <v>0</v>
      </c>
      <c r="G860" s="135"/>
    </row>
    <row r="861" spans="1:7" ht="18" customHeight="1">
      <c r="A861" s="132" t="s">
        <v>1595</v>
      </c>
      <c r="B861" s="130">
        <f t="shared" si="31"/>
        <v>7</v>
      </c>
      <c r="C861" s="133" t="s">
        <v>1596</v>
      </c>
      <c r="D861" s="136"/>
      <c r="E861" s="136">
        <f t="shared" si="30"/>
        <v>0</v>
      </c>
      <c r="F861" s="136">
        <v>0</v>
      </c>
      <c r="G861" s="135"/>
    </row>
    <row r="862" spans="1:7" ht="18" customHeight="1">
      <c r="A862" s="132" t="s">
        <v>1597</v>
      </c>
      <c r="B862" s="130">
        <f t="shared" si="31"/>
        <v>7</v>
      </c>
      <c r="C862" s="133" t="s">
        <v>1598</v>
      </c>
      <c r="D862" s="136"/>
      <c r="E862" s="136">
        <f t="shared" si="30"/>
        <v>0</v>
      </c>
      <c r="F862" s="136">
        <v>0</v>
      </c>
      <c r="G862" s="135"/>
    </row>
    <row r="863" spans="1:7" ht="18" customHeight="1">
      <c r="A863" s="132" t="s">
        <v>1599</v>
      </c>
      <c r="B863" s="130">
        <f t="shared" si="31"/>
        <v>7</v>
      </c>
      <c r="C863" s="133" t="s">
        <v>1600</v>
      </c>
      <c r="D863" s="136"/>
      <c r="E863" s="136">
        <f t="shared" si="30"/>
        <v>200000</v>
      </c>
      <c r="F863" s="136">
        <v>200000</v>
      </c>
      <c r="G863" s="135"/>
    </row>
    <row r="864" spans="1:7" ht="18" customHeight="1">
      <c r="A864" s="132" t="s">
        <v>1601</v>
      </c>
      <c r="B864" s="130">
        <f t="shared" si="31"/>
        <v>7</v>
      </c>
      <c r="C864" s="133" t="s">
        <v>1602</v>
      </c>
      <c r="D864" s="136">
        <v>26000</v>
      </c>
      <c r="E864" s="136">
        <f t="shared" si="30"/>
        <v>0</v>
      </c>
      <c r="F864" s="136">
        <v>26000</v>
      </c>
      <c r="G864" s="135">
        <f>E864/D864</f>
        <v>0</v>
      </c>
    </row>
    <row r="865" spans="1:7" ht="18" customHeight="1">
      <c r="A865" s="132" t="s">
        <v>1603</v>
      </c>
      <c r="B865" s="130">
        <f t="shared" si="31"/>
        <v>7</v>
      </c>
      <c r="C865" s="133" t="s">
        <v>1604</v>
      </c>
      <c r="D865" s="136"/>
      <c r="E865" s="136">
        <f t="shared" si="30"/>
        <v>0</v>
      </c>
      <c r="F865" s="136">
        <v>0</v>
      </c>
      <c r="G865" s="135"/>
    </row>
    <row r="866" spans="1:7" ht="18" customHeight="1">
      <c r="A866" s="132" t="s">
        <v>1605</v>
      </c>
      <c r="B866" s="130">
        <f t="shared" si="31"/>
        <v>7</v>
      </c>
      <c r="C866" s="133" t="s">
        <v>1606</v>
      </c>
      <c r="D866" s="136">
        <v>38690412</v>
      </c>
      <c r="E866" s="136">
        <f t="shared" si="30"/>
        <v>3595467.0100000054</v>
      </c>
      <c r="F866" s="136">
        <v>42285879.010000005</v>
      </c>
      <c r="G866" s="135">
        <f>E866/D866</f>
        <v>0.09292914766583528</v>
      </c>
    </row>
    <row r="867" spans="1:7" ht="18" customHeight="1">
      <c r="A867" s="132" t="s">
        <v>1607</v>
      </c>
      <c r="B867" s="130">
        <f t="shared" si="31"/>
        <v>7</v>
      </c>
      <c r="C867" s="133" t="s">
        <v>1608</v>
      </c>
      <c r="D867" s="136">
        <v>13060</v>
      </c>
      <c r="E867" s="136">
        <f t="shared" si="30"/>
        <v>106940</v>
      </c>
      <c r="F867" s="136">
        <v>120000</v>
      </c>
      <c r="G867" s="135">
        <f>E867/D867</f>
        <v>8.188361408882082</v>
      </c>
    </row>
    <row r="868" spans="1:7" ht="18" customHeight="1">
      <c r="A868" s="132" t="s">
        <v>1609</v>
      </c>
      <c r="B868" s="130">
        <f t="shared" si="31"/>
        <v>7</v>
      </c>
      <c r="C868" s="133" t="s">
        <v>1610</v>
      </c>
      <c r="D868" s="136"/>
      <c r="E868" s="136">
        <f t="shared" si="30"/>
        <v>1450000</v>
      </c>
      <c r="F868" s="136">
        <v>1450000</v>
      </c>
      <c r="G868" s="135"/>
    </row>
    <row r="869" spans="1:7" ht="18" customHeight="1">
      <c r="A869" s="132" t="s">
        <v>1611</v>
      </c>
      <c r="B869" s="130">
        <f t="shared" si="31"/>
        <v>7</v>
      </c>
      <c r="C869" s="133" t="s">
        <v>1612</v>
      </c>
      <c r="D869" s="136"/>
      <c r="E869" s="136">
        <f t="shared" si="30"/>
        <v>0</v>
      </c>
      <c r="F869" s="136">
        <v>0</v>
      </c>
      <c r="G869" s="135"/>
    </row>
    <row r="870" spans="1:7" ht="18" customHeight="1">
      <c r="A870" s="132" t="s">
        <v>1613</v>
      </c>
      <c r="B870" s="130">
        <f t="shared" si="31"/>
        <v>7</v>
      </c>
      <c r="C870" s="133" t="s">
        <v>1614</v>
      </c>
      <c r="D870" s="136">
        <v>297005</v>
      </c>
      <c r="E870" s="136">
        <f t="shared" si="30"/>
        <v>-234700</v>
      </c>
      <c r="F870" s="136">
        <v>62305</v>
      </c>
      <c r="G870" s="135">
        <f>E870/D870</f>
        <v>-0.7902223868285045</v>
      </c>
    </row>
    <row r="871" spans="1:7" ht="18" customHeight="1">
      <c r="A871" s="132" t="s">
        <v>1615</v>
      </c>
      <c r="B871" s="130">
        <f t="shared" si="31"/>
        <v>7</v>
      </c>
      <c r="C871" s="133" t="s">
        <v>1616</v>
      </c>
      <c r="D871" s="136">
        <v>3442600</v>
      </c>
      <c r="E871" s="136">
        <f t="shared" si="30"/>
        <v>-3204435</v>
      </c>
      <c r="F871" s="136">
        <v>238165</v>
      </c>
      <c r="G871" s="135">
        <f>E871/D871</f>
        <v>-0.9308182768837506</v>
      </c>
    </row>
    <row r="872" spans="1:7" ht="18" customHeight="1">
      <c r="A872" s="132" t="s">
        <v>1617</v>
      </c>
      <c r="B872" s="130">
        <f t="shared" si="31"/>
        <v>7</v>
      </c>
      <c r="C872" s="133" t="s">
        <v>1618</v>
      </c>
      <c r="D872" s="136">
        <v>16000</v>
      </c>
      <c r="E872" s="136">
        <f t="shared" si="30"/>
        <v>0</v>
      </c>
      <c r="F872" s="136">
        <v>16000</v>
      </c>
      <c r="G872" s="135">
        <f>E872/D872</f>
        <v>0</v>
      </c>
    </row>
    <row r="873" spans="1:7" ht="18" customHeight="1">
      <c r="A873" s="132" t="s">
        <v>1619</v>
      </c>
      <c r="B873" s="130">
        <f t="shared" si="31"/>
        <v>7</v>
      </c>
      <c r="C873" s="133" t="s">
        <v>1620</v>
      </c>
      <c r="D873" s="136"/>
      <c r="E873" s="136">
        <f t="shared" si="30"/>
        <v>10000</v>
      </c>
      <c r="F873" s="136">
        <v>10000</v>
      </c>
      <c r="G873" s="135"/>
    </row>
    <row r="874" spans="1:7" ht="18" customHeight="1">
      <c r="A874" s="132" t="s">
        <v>1621</v>
      </c>
      <c r="B874" s="130">
        <f t="shared" si="31"/>
        <v>7</v>
      </c>
      <c r="C874" s="133" t="s">
        <v>1622</v>
      </c>
      <c r="D874" s="136">
        <v>13086267.8</v>
      </c>
      <c r="E874" s="136">
        <f t="shared" si="30"/>
        <v>8721259.350000001</v>
      </c>
      <c r="F874" s="136">
        <v>21807527.150000002</v>
      </c>
      <c r="G874" s="135">
        <f>E874/D874</f>
        <v>0.6664435944066498</v>
      </c>
    </row>
    <row r="875" spans="1:7" ht="18" customHeight="1">
      <c r="A875" s="132" t="s">
        <v>1623</v>
      </c>
      <c r="B875" s="130">
        <f t="shared" si="31"/>
        <v>7</v>
      </c>
      <c r="C875" s="133" t="s">
        <v>1624</v>
      </c>
      <c r="D875" s="136">
        <v>3193700</v>
      </c>
      <c r="E875" s="136">
        <f t="shared" si="30"/>
        <v>6010579.949999999</v>
      </c>
      <c r="F875" s="136">
        <v>9204279.95</v>
      </c>
      <c r="G875" s="135">
        <f>E875/D875</f>
        <v>1.8820114444061744</v>
      </c>
    </row>
    <row r="876" spans="1:7" ht="18" customHeight="1">
      <c r="A876" s="132" t="s">
        <v>1625</v>
      </c>
      <c r="B876" s="130">
        <f t="shared" si="31"/>
        <v>5</v>
      </c>
      <c r="C876" s="133" t="s">
        <v>1626</v>
      </c>
      <c r="D876" s="136">
        <v>9856644.33</v>
      </c>
      <c r="E876" s="136">
        <f t="shared" si="30"/>
        <v>-4634715.19</v>
      </c>
      <c r="F876" s="136">
        <v>5221929.14</v>
      </c>
      <c r="G876" s="135">
        <f>E876/D876</f>
        <v>-0.4702122786244434</v>
      </c>
    </row>
    <row r="877" spans="1:7" ht="18" customHeight="1">
      <c r="A877" s="132" t="s">
        <v>1627</v>
      </c>
      <c r="B877" s="130">
        <f t="shared" si="31"/>
        <v>7</v>
      </c>
      <c r="C877" s="133" t="s">
        <v>104</v>
      </c>
      <c r="D877" s="136"/>
      <c r="E877" s="136">
        <f t="shared" si="30"/>
        <v>0</v>
      </c>
      <c r="F877" s="136">
        <v>0</v>
      </c>
      <c r="G877" s="135"/>
    </row>
    <row r="878" spans="1:7" ht="18" customHeight="1">
      <c r="A878" s="132" t="s">
        <v>1628</v>
      </c>
      <c r="B878" s="130">
        <f t="shared" si="31"/>
        <v>7</v>
      </c>
      <c r="C878" s="133" t="s">
        <v>106</v>
      </c>
      <c r="D878" s="136">
        <v>500000</v>
      </c>
      <c r="E878" s="136">
        <f t="shared" si="30"/>
        <v>-500000</v>
      </c>
      <c r="F878" s="136">
        <v>0</v>
      </c>
      <c r="G878" s="135">
        <f>E878/D878</f>
        <v>-1</v>
      </c>
    </row>
    <row r="879" spans="1:7" ht="18" customHeight="1">
      <c r="A879" s="132" t="s">
        <v>1629</v>
      </c>
      <c r="B879" s="130">
        <f t="shared" si="31"/>
        <v>7</v>
      </c>
      <c r="C879" s="133" t="s">
        <v>108</v>
      </c>
      <c r="D879" s="136"/>
      <c r="E879" s="136">
        <f t="shared" si="30"/>
        <v>0</v>
      </c>
      <c r="F879" s="136">
        <v>0</v>
      </c>
      <c r="G879" s="135"/>
    </row>
    <row r="880" spans="1:7" ht="18" customHeight="1">
      <c r="A880" s="132" t="s">
        <v>1630</v>
      </c>
      <c r="B880" s="130">
        <f t="shared" si="31"/>
        <v>7</v>
      </c>
      <c r="C880" s="133" t="s">
        <v>1631</v>
      </c>
      <c r="D880" s="136">
        <v>6078194.33</v>
      </c>
      <c r="E880" s="136">
        <f t="shared" si="30"/>
        <v>-2121374.33</v>
      </c>
      <c r="F880" s="136">
        <v>3956820</v>
      </c>
      <c r="G880" s="135">
        <f>E880/D880</f>
        <v>-0.3490139036077841</v>
      </c>
    </row>
    <row r="881" spans="1:7" ht="18" customHeight="1">
      <c r="A881" s="132" t="s">
        <v>1632</v>
      </c>
      <c r="B881" s="130">
        <f t="shared" si="31"/>
        <v>7</v>
      </c>
      <c r="C881" s="133" t="s">
        <v>1633</v>
      </c>
      <c r="D881" s="136">
        <v>26250</v>
      </c>
      <c r="E881" s="136">
        <f t="shared" si="30"/>
        <v>10000</v>
      </c>
      <c r="F881" s="136">
        <v>36250</v>
      </c>
      <c r="G881" s="135">
        <f>E881/D881</f>
        <v>0.38095238095238093</v>
      </c>
    </row>
    <row r="882" spans="1:7" ht="18" customHeight="1">
      <c r="A882" s="132" t="s">
        <v>1634</v>
      </c>
      <c r="B882" s="130">
        <f t="shared" si="31"/>
        <v>7</v>
      </c>
      <c r="C882" s="133" t="s">
        <v>1635</v>
      </c>
      <c r="D882" s="136"/>
      <c r="E882" s="136">
        <f t="shared" si="30"/>
        <v>325360</v>
      </c>
      <c r="F882" s="136">
        <v>325360</v>
      </c>
      <c r="G882" s="135"/>
    </row>
    <row r="883" spans="1:7" ht="18" customHeight="1">
      <c r="A883" s="132" t="s">
        <v>1636</v>
      </c>
      <c r="B883" s="130">
        <f t="shared" si="31"/>
        <v>7</v>
      </c>
      <c r="C883" s="133" t="s">
        <v>1637</v>
      </c>
      <c r="D883" s="136">
        <v>560000</v>
      </c>
      <c r="E883" s="136">
        <f t="shared" si="30"/>
        <v>-400000</v>
      </c>
      <c r="F883" s="136">
        <v>160000</v>
      </c>
      <c r="G883" s="135">
        <f>E883/D883</f>
        <v>-0.7142857142857143</v>
      </c>
    </row>
    <row r="884" spans="1:7" ht="18" customHeight="1">
      <c r="A884" s="132" t="s">
        <v>1638</v>
      </c>
      <c r="B884" s="130">
        <f t="shared" si="31"/>
        <v>7</v>
      </c>
      <c r="C884" s="133" t="s">
        <v>1639</v>
      </c>
      <c r="D884" s="136"/>
      <c r="E884" s="136">
        <f t="shared" si="30"/>
        <v>0</v>
      </c>
      <c r="F884" s="136">
        <v>0</v>
      </c>
      <c r="G884" s="135"/>
    </row>
    <row r="885" spans="1:7" ht="18" customHeight="1">
      <c r="A885" s="132" t="s">
        <v>1640</v>
      </c>
      <c r="B885" s="130">
        <f t="shared" si="31"/>
        <v>7</v>
      </c>
      <c r="C885" s="133" t="s">
        <v>1641</v>
      </c>
      <c r="D885" s="136">
        <v>2430000</v>
      </c>
      <c r="E885" s="136">
        <f t="shared" si="30"/>
        <v>-2430000</v>
      </c>
      <c r="F885" s="136">
        <v>0</v>
      </c>
      <c r="G885" s="135">
        <f>E885/D885</f>
        <v>-1</v>
      </c>
    </row>
    <row r="886" spans="1:7" ht="18" customHeight="1">
      <c r="A886" s="132" t="s">
        <v>1642</v>
      </c>
      <c r="B886" s="130">
        <f t="shared" si="31"/>
        <v>7</v>
      </c>
      <c r="C886" s="133" t="s">
        <v>1643</v>
      </c>
      <c r="D886" s="136"/>
      <c r="E886" s="136">
        <f t="shared" si="30"/>
        <v>0</v>
      </c>
      <c r="F886" s="136">
        <v>0</v>
      </c>
      <c r="G886" s="135"/>
    </row>
    <row r="887" spans="1:7" ht="18" customHeight="1">
      <c r="A887" s="132" t="s">
        <v>1644</v>
      </c>
      <c r="B887" s="130">
        <f t="shared" si="31"/>
        <v>7</v>
      </c>
      <c r="C887" s="133" t="s">
        <v>1645</v>
      </c>
      <c r="D887" s="136"/>
      <c r="E887" s="136">
        <f t="shared" si="30"/>
        <v>0</v>
      </c>
      <c r="F887" s="136">
        <v>0</v>
      </c>
      <c r="G887" s="135"/>
    </row>
    <row r="888" spans="1:7" ht="18" customHeight="1">
      <c r="A888" s="132" t="s">
        <v>1646</v>
      </c>
      <c r="B888" s="130">
        <f t="shared" si="31"/>
        <v>7</v>
      </c>
      <c r="C888" s="133" t="s">
        <v>1647</v>
      </c>
      <c r="D888" s="136"/>
      <c r="E888" s="136">
        <f t="shared" si="30"/>
        <v>0</v>
      </c>
      <c r="F888" s="136">
        <v>0</v>
      </c>
      <c r="G888" s="135"/>
    </row>
    <row r="889" spans="1:7" ht="18" customHeight="1">
      <c r="A889" s="132" t="s">
        <v>1648</v>
      </c>
      <c r="B889" s="130">
        <f t="shared" si="31"/>
        <v>7</v>
      </c>
      <c r="C889" s="133" t="s">
        <v>1649</v>
      </c>
      <c r="D889" s="136"/>
      <c r="E889" s="136">
        <f t="shared" si="30"/>
        <v>0</v>
      </c>
      <c r="F889" s="136">
        <v>0</v>
      </c>
      <c r="G889" s="135"/>
    </row>
    <row r="890" spans="1:7" ht="18" customHeight="1">
      <c r="A890" s="132" t="s">
        <v>1650</v>
      </c>
      <c r="B890" s="130">
        <f t="shared" si="31"/>
        <v>7</v>
      </c>
      <c r="C890" s="133" t="s">
        <v>1651</v>
      </c>
      <c r="D890" s="136"/>
      <c r="E890" s="136">
        <f t="shared" si="30"/>
        <v>0</v>
      </c>
      <c r="F890" s="136">
        <v>0</v>
      </c>
      <c r="G890" s="135"/>
    </row>
    <row r="891" spans="1:7" ht="18" customHeight="1">
      <c r="A891" s="132" t="s">
        <v>1652</v>
      </c>
      <c r="B891" s="130">
        <f t="shared" si="31"/>
        <v>7</v>
      </c>
      <c r="C891" s="133" t="s">
        <v>1653</v>
      </c>
      <c r="D891" s="136"/>
      <c r="E891" s="136">
        <f t="shared" si="30"/>
        <v>0</v>
      </c>
      <c r="F891" s="136">
        <v>0</v>
      </c>
      <c r="G891" s="135"/>
    </row>
    <row r="892" spans="1:7" ht="18" customHeight="1">
      <c r="A892" s="132" t="s">
        <v>1654</v>
      </c>
      <c r="B892" s="130">
        <f t="shared" si="31"/>
        <v>7</v>
      </c>
      <c r="C892" s="133" t="s">
        <v>1655</v>
      </c>
      <c r="D892" s="136">
        <v>131200</v>
      </c>
      <c r="E892" s="136">
        <f t="shared" si="30"/>
        <v>0</v>
      </c>
      <c r="F892" s="136">
        <v>131200</v>
      </c>
      <c r="G892" s="135">
        <f>E892/D892</f>
        <v>0</v>
      </c>
    </row>
    <row r="893" spans="1:7" ht="18" customHeight="1">
      <c r="A893" s="132" t="s">
        <v>1656</v>
      </c>
      <c r="B893" s="130">
        <f t="shared" si="31"/>
        <v>7</v>
      </c>
      <c r="C893" s="133" t="s">
        <v>1657</v>
      </c>
      <c r="D893" s="136">
        <v>131000</v>
      </c>
      <c r="E893" s="136">
        <f t="shared" si="30"/>
        <v>-131000</v>
      </c>
      <c r="F893" s="136">
        <v>0</v>
      </c>
      <c r="G893" s="135">
        <f>E893/D893</f>
        <v>-1</v>
      </c>
    </row>
    <row r="894" spans="1:7" ht="18" customHeight="1">
      <c r="A894" s="132" t="s">
        <v>1658</v>
      </c>
      <c r="B894" s="130">
        <f t="shared" si="31"/>
        <v>7</v>
      </c>
      <c r="C894" s="133" t="s">
        <v>1659</v>
      </c>
      <c r="D894" s="136"/>
      <c r="E894" s="136">
        <f t="shared" si="30"/>
        <v>440699.14</v>
      </c>
      <c r="F894" s="136">
        <v>440699.14</v>
      </c>
      <c r="G894" s="135"/>
    </row>
    <row r="895" spans="1:7" ht="18" customHeight="1">
      <c r="A895" s="132" t="s">
        <v>1660</v>
      </c>
      <c r="B895" s="130">
        <f t="shared" si="31"/>
        <v>7</v>
      </c>
      <c r="C895" s="133" t="s">
        <v>1661</v>
      </c>
      <c r="D895" s="136"/>
      <c r="E895" s="136">
        <f t="shared" si="30"/>
        <v>0</v>
      </c>
      <c r="F895" s="136">
        <v>0</v>
      </c>
      <c r="G895" s="135"/>
    </row>
    <row r="896" spans="1:7" ht="18" customHeight="1">
      <c r="A896" s="132" t="s">
        <v>1662</v>
      </c>
      <c r="B896" s="130">
        <f t="shared" si="31"/>
        <v>7</v>
      </c>
      <c r="C896" s="133" t="s">
        <v>1596</v>
      </c>
      <c r="D896" s="136"/>
      <c r="E896" s="136">
        <f t="shared" si="30"/>
        <v>0</v>
      </c>
      <c r="F896" s="136">
        <v>0</v>
      </c>
      <c r="G896" s="135"/>
    </row>
    <row r="897" spans="1:7" ht="18" customHeight="1">
      <c r="A897" s="132" t="s">
        <v>1663</v>
      </c>
      <c r="B897" s="130">
        <f t="shared" si="31"/>
        <v>7</v>
      </c>
      <c r="C897" s="133" t="s">
        <v>1664</v>
      </c>
      <c r="D897" s="136"/>
      <c r="E897" s="136">
        <f t="shared" si="30"/>
        <v>171600</v>
      </c>
      <c r="F897" s="136">
        <v>171600</v>
      </c>
      <c r="G897" s="135"/>
    </row>
    <row r="898" spans="1:7" ht="18" customHeight="1">
      <c r="A898" s="132" t="s">
        <v>1665</v>
      </c>
      <c r="B898" s="130">
        <f t="shared" si="31"/>
        <v>5</v>
      </c>
      <c r="C898" s="133" t="s">
        <v>1666</v>
      </c>
      <c r="D898" s="136">
        <v>8137590.62</v>
      </c>
      <c r="E898" s="136">
        <f t="shared" si="30"/>
        <v>2740454.6899999985</v>
      </c>
      <c r="F898" s="136">
        <v>10878045.309999999</v>
      </c>
      <c r="G898" s="135">
        <f>E898/D898</f>
        <v>0.3367648752524735</v>
      </c>
    </row>
    <row r="899" spans="1:7" ht="18" customHeight="1">
      <c r="A899" s="132" t="s">
        <v>1667</v>
      </c>
      <c r="B899" s="130">
        <f t="shared" si="31"/>
        <v>7</v>
      </c>
      <c r="C899" s="133" t="s">
        <v>104</v>
      </c>
      <c r="D899" s="136"/>
      <c r="E899" s="136">
        <f t="shared" si="30"/>
        <v>0</v>
      </c>
      <c r="F899" s="136">
        <v>0</v>
      </c>
      <c r="G899" s="135"/>
    </row>
    <row r="900" spans="1:7" ht="18" customHeight="1">
      <c r="A900" s="132" t="s">
        <v>1668</v>
      </c>
      <c r="B900" s="130">
        <f t="shared" si="31"/>
        <v>7</v>
      </c>
      <c r="C900" s="133" t="s">
        <v>106</v>
      </c>
      <c r="D900" s="136"/>
      <c r="E900" s="136">
        <f t="shared" si="30"/>
        <v>670000</v>
      </c>
      <c r="F900" s="136">
        <v>670000</v>
      </c>
      <c r="G900" s="135"/>
    </row>
    <row r="901" spans="1:7" ht="18" customHeight="1">
      <c r="A901" s="132" t="s">
        <v>1669</v>
      </c>
      <c r="B901" s="130">
        <f t="shared" si="31"/>
        <v>7</v>
      </c>
      <c r="C901" s="133" t="s">
        <v>108</v>
      </c>
      <c r="D901" s="136"/>
      <c r="E901" s="136">
        <f t="shared" si="30"/>
        <v>0</v>
      </c>
      <c r="F901" s="136">
        <v>0</v>
      </c>
      <c r="G901" s="135"/>
    </row>
    <row r="902" spans="1:7" ht="18" customHeight="1">
      <c r="A902" s="132" t="s">
        <v>1670</v>
      </c>
      <c r="B902" s="130">
        <f t="shared" si="31"/>
        <v>7</v>
      </c>
      <c r="C902" s="133" t="s">
        <v>1671</v>
      </c>
      <c r="D902" s="136">
        <v>948750</v>
      </c>
      <c r="E902" s="136">
        <f aca="true" t="shared" si="32" ref="E902:E965">F902-D902</f>
        <v>-651250</v>
      </c>
      <c r="F902" s="136">
        <v>297500</v>
      </c>
      <c r="G902" s="135">
        <f>E902/D902</f>
        <v>-0.686429512516469</v>
      </c>
    </row>
    <row r="903" spans="1:7" ht="18" customHeight="1">
      <c r="A903" s="132" t="s">
        <v>1672</v>
      </c>
      <c r="B903" s="130">
        <f aca="true" t="shared" si="33" ref="B903:B966">LEN(A903)</f>
        <v>7</v>
      </c>
      <c r="C903" s="133" t="s">
        <v>1673</v>
      </c>
      <c r="D903" s="136">
        <v>4526961.2</v>
      </c>
      <c r="E903" s="136">
        <f t="shared" si="32"/>
        <v>-509891</v>
      </c>
      <c r="F903" s="136">
        <v>4017070.2</v>
      </c>
      <c r="G903" s="135">
        <f>E903/D903</f>
        <v>-0.11263427660921856</v>
      </c>
    </row>
    <row r="904" spans="1:7" ht="18" customHeight="1">
      <c r="A904" s="132" t="s">
        <v>1674</v>
      </c>
      <c r="B904" s="130">
        <f t="shared" si="33"/>
        <v>7</v>
      </c>
      <c r="C904" s="133" t="s">
        <v>1675</v>
      </c>
      <c r="D904" s="136">
        <v>50000</v>
      </c>
      <c r="E904" s="136">
        <f t="shared" si="32"/>
        <v>3660000</v>
      </c>
      <c r="F904" s="136">
        <v>3710000</v>
      </c>
      <c r="G904" s="135">
        <f>E904/D904</f>
        <v>73.2</v>
      </c>
    </row>
    <row r="905" spans="1:7" ht="18" customHeight="1">
      <c r="A905" s="132" t="s">
        <v>1676</v>
      </c>
      <c r="B905" s="130">
        <f t="shared" si="33"/>
        <v>7</v>
      </c>
      <c r="C905" s="133" t="s">
        <v>1677</v>
      </c>
      <c r="D905" s="136"/>
      <c r="E905" s="136">
        <f t="shared" si="32"/>
        <v>0</v>
      </c>
      <c r="F905" s="136">
        <v>0</v>
      </c>
      <c r="G905" s="135"/>
    </row>
    <row r="906" spans="1:7" ht="18" customHeight="1">
      <c r="A906" s="132" t="s">
        <v>1678</v>
      </c>
      <c r="B906" s="130">
        <f t="shared" si="33"/>
        <v>7</v>
      </c>
      <c r="C906" s="133" t="s">
        <v>1679</v>
      </c>
      <c r="D906" s="136"/>
      <c r="E906" s="136">
        <f t="shared" si="32"/>
        <v>0</v>
      </c>
      <c r="F906" s="136">
        <v>0</v>
      </c>
      <c r="G906" s="135"/>
    </row>
    <row r="907" spans="1:7" ht="18" customHeight="1">
      <c r="A907" s="132" t="s">
        <v>1680</v>
      </c>
      <c r="B907" s="130">
        <f t="shared" si="33"/>
        <v>7</v>
      </c>
      <c r="C907" s="133" t="s">
        <v>1681</v>
      </c>
      <c r="D907" s="136"/>
      <c r="E907" s="136">
        <f t="shared" si="32"/>
        <v>0</v>
      </c>
      <c r="F907" s="136">
        <v>0</v>
      </c>
      <c r="G907" s="135"/>
    </row>
    <row r="908" spans="1:7" ht="18" customHeight="1">
      <c r="A908" s="132" t="s">
        <v>1682</v>
      </c>
      <c r="B908" s="130">
        <f t="shared" si="33"/>
        <v>7</v>
      </c>
      <c r="C908" s="133" t="s">
        <v>1683</v>
      </c>
      <c r="D908" s="136">
        <v>146000</v>
      </c>
      <c r="E908" s="136">
        <f t="shared" si="32"/>
        <v>-146000</v>
      </c>
      <c r="F908" s="136">
        <v>0</v>
      </c>
      <c r="G908" s="135">
        <f>E908/D908</f>
        <v>-1</v>
      </c>
    </row>
    <row r="909" spans="1:7" ht="18" customHeight="1">
      <c r="A909" s="132" t="s">
        <v>1684</v>
      </c>
      <c r="B909" s="130">
        <f t="shared" si="33"/>
        <v>7</v>
      </c>
      <c r="C909" s="133" t="s">
        <v>1685</v>
      </c>
      <c r="D909" s="136">
        <v>0</v>
      </c>
      <c r="E909" s="136">
        <f t="shared" si="32"/>
        <v>1172.11</v>
      </c>
      <c r="F909" s="136">
        <v>1172.11</v>
      </c>
      <c r="G909" s="135"/>
    </row>
    <row r="910" spans="1:7" ht="18" customHeight="1">
      <c r="A910" s="132" t="s">
        <v>1686</v>
      </c>
      <c r="B910" s="130">
        <f t="shared" si="33"/>
        <v>7</v>
      </c>
      <c r="C910" s="133" t="s">
        <v>1687</v>
      </c>
      <c r="D910" s="136">
        <v>0</v>
      </c>
      <c r="E910" s="136">
        <f t="shared" si="32"/>
        <v>149500</v>
      </c>
      <c r="F910" s="136">
        <v>149500</v>
      </c>
      <c r="G910" s="135"/>
    </row>
    <row r="911" spans="1:7" ht="18" customHeight="1">
      <c r="A911" s="132" t="s">
        <v>1688</v>
      </c>
      <c r="B911" s="130">
        <f t="shared" si="33"/>
        <v>7</v>
      </c>
      <c r="C911" s="133" t="s">
        <v>1689</v>
      </c>
      <c r="D911" s="136"/>
      <c r="E911" s="136">
        <f t="shared" si="32"/>
        <v>0</v>
      </c>
      <c r="F911" s="136">
        <v>0</v>
      </c>
      <c r="G911" s="135"/>
    </row>
    <row r="912" spans="1:7" ht="18" customHeight="1">
      <c r="A912" s="132" t="s">
        <v>1690</v>
      </c>
      <c r="B912" s="130">
        <f t="shared" si="33"/>
        <v>7</v>
      </c>
      <c r="C912" s="133" t="s">
        <v>1691</v>
      </c>
      <c r="D912" s="136">
        <v>844060</v>
      </c>
      <c r="E912" s="136">
        <f t="shared" si="32"/>
        <v>144920</v>
      </c>
      <c r="F912" s="136">
        <v>988980</v>
      </c>
      <c r="G912" s="135">
        <f>E912/D912</f>
        <v>0.1716939554060138</v>
      </c>
    </row>
    <row r="913" spans="1:7" ht="18" customHeight="1">
      <c r="A913" s="132" t="s">
        <v>1692</v>
      </c>
      <c r="B913" s="130">
        <f t="shared" si="33"/>
        <v>7</v>
      </c>
      <c r="C913" s="133" t="s">
        <v>1693</v>
      </c>
      <c r="D913" s="136"/>
      <c r="E913" s="136">
        <f t="shared" si="32"/>
        <v>100000</v>
      </c>
      <c r="F913" s="136">
        <v>100000</v>
      </c>
      <c r="G913" s="135"/>
    </row>
    <row r="914" spans="1:7" ht="18" customHeight="1">
      <c r="A914" s="132" t="s">
        <v>1694</v>
      </c>
      <c r="B914" s="130">
        <f t="shared" si="33"/>
        <v>7</v>
      </c>
      <c r="C914" s="133" t="s">
        <v>1695</v>
      </c>
      <c r="D914" s="136">
        <v>310000</v>
      </c>
      <c r="E914" s="136">
        <f t="shared" si="32"/>
        <v>-310000</v>
      </c>
      <c r="F914" s="136">
        <v>0</v>
      </c>
      <c r="G914" s="135">
        <f>E914/D914</f>
        <v>-1</v>
      </c>
    </row>
    <row r="915" spans="1:7" ht="18" customHeight="1">
      <c r="A915" s="132" t="s">
        <v>1696</v>
      </c>
      <c r="B915" s="130">
        <f t="shared" si="33"/>
        <v>7</v>
      </c>
      <c r="C915" s="133" t="s">
        <v>1697</v>
      </c>
      <c r="D915" s="136"/>
      <c r="E915" s="136">
        <f t="shared" si="32"/>
        <v>0</v>
      </c>
      <c r="F915" s="136">
        <v>0</v>
      </c>
      <c r="G915" s="135"/>
    </row>
    <row r="916" spans="1:7" ht="18" customHeight="1">
      <c r="A916" s="132" t="s">
        <v>1698</v>
      </c>
      <c r="B916" s="130">
        <f t="shared" si="33"/>
        <v>7</v>
      </c>
      <c r="C916" s="133" t="s">
        <v>1699</v>
      </c>
      <c r="D916" s="136"/>
      <c r="E916" s="136">
        <f t="shared" si="32"/>
        <v>0</v>
      </c>
      <c r="F916" s="136">
        <v>0</v>
      </c>
      <c r="G916" s="135"/>
    </row>
    <row r="917" spans="1:7" ht="18" customHeight="1">
      <c r="A917" s="132" t="s">
        <v>1700</v>
      </c>
      <c r="B917" s="130">
        <f t="shared" si="33"/>
        <v>7</v>
      </c>
      <c r="C917" s="133" t="s">
        <v>1701</v>
      </c>
      <c r="D917" s="136"/>
      <c r="E917" s="136">
        <f t="shared" si="32"/>
        <v>0</v>
      </c>
      <c r="F917" s="136">
        <v>0</v>
      </c>
      <c r="G917" s="135"/>
    </row>
    <row r="918" spans="1:7" ht="18" customHeight="1">
      <c r="A918" s="132" t="s">
        <v>1702</v>
      </c>
      <c r="B918" s="130">
        <f t="shared" si="33"/>
        <v>7</v>
      </c>
      <c r="C918" s="133" t="s">
        <v>1703</v>
      </c>
      <c r="D918" s="136">
        <v>95900</v>
      </c>
      <c r="E918" s="136">
        <f t="shared" si="32"/>
        <v>-95900</v>
      </c>
      <c r="F918" s="136">
        <v>0</v>
      </c>
      <c r="G918" s="135">
        <f>E918/D918</f>
        <v>-1</v>
      </c>
    </row>
    <row r="919" spans="1:7" ht="18" customHeight="1">
      <c r="A919" s="132" t="s">
        <v>1704</v>
      </c>
      <c r="B919" s="130">
        <f t="shared" si="33"/>
        <v>7</v>
      </c>
      <c r="C919" s="133" t="s">
        <v>1705</v>
      </c>
      <c r="D919" s="136">
        <v>84903</v>
      </c>
      <c r="E919" s="136">
        <f t="shared" si="32"/>
        <v>0</v>
      </c>
      <c r="F919" s="136">
        <v>84903</v>
      </c>
      <c r="G919" s="135">
        <f>E919/D919</f>
        <v>0</v>
      </c>
    </row>
    <row r="920" spans="1:7" ht="18" customHeight="1">
      <c r="A920" s="132" t="s">
        <v>1706</v>
      </c>
      <c r="B920" s="130">
        <f t="shared" si="33"/>
        <v>7</v>
      </c>
      <c r="C920" s="133" t="s">
        <v>1653</v>
      </c>
      <c r="D920" s="136"/>
      <c r="E920" s="136">
        <f t="shared" si="32"/>
        <v>0</v>
      </c>
      <c r="F920" s="136">
        <v>0</v>
      </c>
      <c r="G920" s="135"/>
    </row>
    <row r="921" spans="1:7" ht="18" customHeight="1">
      <c r="A921" s="132" t="s">
        <v>1707</v>
      </c>
      <c r="B921" s="130">
        <f t="shared" si="33"/>
        <v>7</v>
      </c>
      <c r="C921" s="133" t="s">
        <v>1708</v>
      </c>
      <c r="D921" s="136"/>
      <c r="E921" s="136">
        <f t="shared" si="32"/>
        <v>0</v>
      </c>
      <c r="F921" s="136">
        <v>0</v>
      </c>
      <c r="G921" s="135"/>
    </row>
    <row r="922" spans="1:7" ht="18" customHeight="1">
      <c r="A922" s="132" t="s">
        <v>1709</v>
      </c>
      <c r="B922" s="130">
        <f t="shared" si="33"/>
        <v>7</v>
      </c>
      <c r="C922" s="133" t="s">
        <v>1710</v>
      </c>
      <c r="D922" s="136">
        <v>200000</v>
      </c>
      <c r="E922" s="136">
        <f t="shared" si="32"/>
        <v>0</v>
      </c>
      <c r="F922" s="136">
        <v>200000</v>
      </c>
      <c r="G922" s="135">
        <f>E922/D922</f>
        <v>0</v>
      </c>
    </row>
    <row r="923" spans="1:7" ht="18" customHeight="1">
      <c r="A923" s="132" t="s">
        <v>1711</v>
      </c>
      <c r="B923" s="130">
        <f t="shared" si="33"/>
        <v>7</v>
      </c>
      <c r="C923" s="133" t="s">
        <v>1712</v>
      </c>
      <c r="D923" s="136"/>
      <c r="E923" s="136">
        <f t="shared" si="32"/>
        <v>0</v>
      </c>
      <c r="F923" s="136">
        <v>0</v>
      </c>
      <c r="G923" s="135"/>
    </row>
    <row r="924" spans="1:7" ht="18" customHeight="1">
      <c r="A924" s="132" t="s">
        <v>1713</v>
      </c>
      <c r="B924" s="130">
        <f t="shared" si="33"/>
        <v>7</v>
      </c>
      <c r="C924" s="133" t="s">
        <v>1714</v>
      </c>
      <c r="D924" s="136"/>
      <c r="E924" s="136">
        <f t="shared" si="32"/>
        <v>0</v>
      </c>
      <c r="F924" s="136">
        <v>0</v>
      </c>
      <c r="G924" s="135"/>
    </row>
    <row r="925" spans="1:7" ht="18" customHeight="1">
      <c r="A925" s="132" t="s">
        <v>1715</v>
      </c>
      <c r="B925" s="130">
        <f t="shared" si="33"/>
        <v>7</v>
      </c>
      <c r="C925" s="133" t="s">
        <v>1716</v>
      </c>
      <c r="D925" s="136">
        <v>931016.42</v>
      </c>
      <c r="E925" s="136">
        <f t="shared" si="32"/>
        <v>-272096.42000000004</v>
      </c>
      <c r="F925" s="136">
        <v>658920</v>
      </c>
      <c r="G925" s="135">
        <f>E925/D925</f>
        <v>-0.29225738038003674</v>
      </c>
    </row>
    <row r="926" spans="1:7" ht="18" customHeight="1">
      <c r="A926" s="132" t="s">
        <v>1717</v>
      </c>
      <c r="B926" s="130">
        <f t="shared" si="33"/>
        <v>5</v>
      </c>
      <c r="C926" s="133" t="s">
        <v>1718</v>
      </c>
      <c r="D926" s="136">
        <v>22243152.75</v>
      </c>
      <c r="E926" s="136">
        <f t="shared" si="32"/>
        <v>46548599.25</v>
      </c>
      <c r="F926" s="136">
        <v>68791752</v>
      </c>
      <c r="G926" s="135">
        <f>E926/D926</f>
        <v>2.092715892085037</v>
      </c>
    </row>
    <row r="927" spans="1:7" ht="18" customHeight="1">
      <c r="A927" s="132" t="s">
        <v>1719</v>
      </c>
      <c r="B927" s="130">
        <f t="shared" si="33"/>
        <v>7</v>
      </c>
      <c r="C927" s="133" t="s">
        <v>104</v>
      </c>
      <c r="D927" s="136"/>
      <c r="E927" s="136">
        <f t="shared" si="32"/>
        <v>0</v>
      </c>
      <c r="F927" s="136">
        <v>0</v>
      </c>
      <c r="G927" s="135"/>
    </row>
    <row r="928" spans="1:7" ht="18" customHeight="1">
      <c r="A928" s="132" t="s">
        <v>1720</v>
      </c>
      <c r="B928" s="130">
        <f t="shared" si="33"/>
        <v>7</v>
      </c>
      <c r="C928" s="133" t="s">
        <v>106</v>
      </c>
      <c r="D928" s="136"/>
      <c r="E928" s="136">
        <f t="shared" si="32"/>
        <v>104331</v>
      </c>
      <c r="F928" s="136">
        <v>104331</v>
      </c>
      <c r="G928" s="135"/>
    </row>
    <row r="929" spans="1:7" ht="18" customHeight="1">
      <c r="A929" s="132" t="s">
        <v>1721</v>
      </c>
      <c r="B929" s="130">
        <f t="shared" si="33"/>
        <v>7</v>
      </c>
      <c r="C929" s="133" t="s">
        <v>108</v>
      </c>
      <c r="D929" s="136"/>
      <c r="E929" s="136">
        <f t="shared" si="32"/>
        <v>0</v>
      </c>
      <c r="F929" s="136">
        <v>0</v>
      </c>
      <c r="G929" s="135"/>
    </row>
    <row r="930" spans="1:7" ht="18" customHeight="1">
      <c r="A930" s="132" t="s">
        <v>1722</v>
      </c>
      <c r="B930" s="130">
        <f t="shared" si="33"/>
        <v>7</v>
      </c>
      <c r="C930" s="133" t="s">
        <v>1723</v>
      </c>
      <c r="D930" s="136">
        <v>21350000</v>
      </c>
      <c r="E930" s="136">
        <f t="shared" si="32"/>
        <v>-4159003.170000002</v>
      </c>
      <c r="F930" s="136">
        <v>17190996.83</v>
      </c>
      <c r="G930" s="135">
        <f>E930/D930</f>
        <v>-0.19480108524590173</v>
      </c>
    </row>
    <row r="931" spans="1:7" ht="18" customHeight="1">
      <c r="A931" s="132" t="s">
        <v>1724</v>
      </c>
      <c r="B931" s="130">
        <f t="shared" si="33"/>
        <v>7</v>
      </c>
      <c r="C931" s="133" t="s">
        <v>1725</v>
      </c>
      <c r="D931" s="136">
        <v>0</v>
      </c>
      <c r="E931" s="136">
        <f t="shared" si="32"/>
        <v>41435530.050000004</v>
      </c>
      <c r="F931" s="136">
        <v>41435530.050000004</v>
      </c>
      <c r="G931" s="135"/>
    </row>
    <row r="932" spans="1:7" ht="18" customHeight="1">
      <c r="A932" s="132" t="s">
        <v>1726</v>
      </c>
      <c r="B932" s="130">
        <f t="shared" si="33"/>
        <v>7</v>
      </c>
      <c r="C932" s="133" t="s">
        <v>1727</v>
      </c>
      <c r="D932" s="136"/>
      <c r="E932" s="136">
        <f t="shared" si="32"/>
        <v>0</v>
      </c>
      <c r="F932" s="136">
        <v>0</v>
      </c>
      <c r="G932" s="135"/>
    </row>
    <row r="933" spans="1:7" ht="18" customHeight="1">
      <c r="A933" s="132" t="s">
        <v>1728</v>
      </c>
      <c r="B933" s="130">
        <f t="shared" si="33"/>
        <v>7</v>
      </c>
      <c r="C933" s="133" t="s">
        <v>1729</v>
      </c>
      <c r="D933" s="136">
        <v>0</v>
      </c>
      <c r="E933" s="136">
        <f t="shared" si="32"/>
        <v>630000</v>
      </c>
      <c r="F933" s="136">
        <v>630000</v>
      </c>
      <c r="G933" s="135"/>
    </row>
    <row r="934" spans="1:7" ht="18" customHeight="1">
      <c r="A934" s="132" t="s">
        <v>1730</v>
      </c>
      <c r="B934" s="130">
        <f t="shared" si="33"/>
        <v>7</v>
      </c>
      <c r="C934" s="133" t="s">
        <v>1731</v>
      </c>
      <c r="D934" s="136"/>
      <c r="E934" s="136">
        <f t="shared" si="32"/>
        <v>0</v>
      </c>
      <c r="F934" s="136">
        <v>0</v>
      </c>
      <c r="G934" s="135"/>
    </row>
    <row r="935" spans="1:7" ht="18" customHeight="1">
      <c r="A935" s="132" t="s">
        <v>1732</v>
      </c>
      <c r="B935" s="130">
        <f t="shared" si="33"/>
        <v>7</v>
      </c>
      <c r="C935" s="133" t="s">
        <v>122</v>
      </c>
      <c r="D935" s="136">
        <v>893152.75</v>
      </c>
      <c r="E935" s="136">
        <f t="shared" si="32"/>
        <v>-45731.75</v>
      </c>
      <c r="F935" s="136">
        <v>847421</v>
      </c>
      <c r="G935" s="135">
        <f>E935/D935</f>
        <v>-0.05120260784059614</v>
      </c>
    </row>
    <row r="936" spans="1:7" ht="18" customHeight="1">
      <c r="A936" s="132" t="s">
        <v>1733</v>
      </c>
      <c r="B936" s="130">
        <f t="shared" si="33"/>
        <v>7</v>
      </c>
      <c r="C936" s="133" t="s">
        <v>1734</v>
      </c>
      <c r="D936" s="136">
        <v>0</v>
      </c>
      <c r="E936" s="136">
        <f t="shared" si="32"/>
        <v>8583473.120000001</v>
      </c>
      <c r="F936" s="136">
        <v>8583473.120000001</v>
      </c>
      <c r="G936" s="135"/>
    </row>
    <row r="937" spans="1:7" ht="18" customHeight="1">
      <c r="A937" s="132" t="s">
        <v>1735</v>
      </c>
      <c r="B937" s="130">
        <f t="shared" si="33"/>
        <v>5</v>
      </c>
      <c r="C937" s="133" t="s">
        <v>1736</v>
      </c>
      <c r="D937" s="136">
        <v>3000000</v>
      </c>
      <c r="E937" s="136">
        <f t="shared" si="32"/>
        <v>8351456</v>
      </c>
      <c r="F937" s="136">
        <v>11351456</v>
      </c>
      <c r="G937" s="135">
        <f>E937/D937</f>
        <v>2.783818666666667</v>
      </c>
    </row>
    <row r="938" spans="1:7" ht="18" customHeight="1">
      <c r="A938" s="132" t="s">
        <v>1737</v>
      </c>
      <c r="B938" s="130">
        <f t="shared" si="33"/>
        <v>7</v>
      </c>
      <c r="C938" s="133" t="s">
        <v>1738</v>
      </c>
      <c r="D938" s="136">
        <v>3000000</v>
      </c>
      <c r="E938" s="136">
        <f t="shared" si="32"/>
        <v>8281456</v>
      </c>
      <c r="F938" s="136">
        <v>11281456</v>
      </c>
      <c r="G938" s="135">
        <f>E938/D938</f>
        <v>2.7604853333333335</v>
      </c>
    </row>
    <row r="939" spans="1:7" ht="18" customHeight="1">
      <c r="A939" s="132" t="s">
        <v>1739</v>
      </c>
      <c r="B939" s="130">
        <f t="shared" si="33"/>
        <v>7</v>
      </c>
      <c r="C939" s="133" t="s">
        <v>1740</v>
      </c>
      <c r="D939" s="136"/>
      <c r="E939" s="136">
        <f t="shared" si="32"/>
        <v>0</v>
      </c>
      <c r="F939" s="136">
        <v>0</v>
      </c>
      <c r="G939" s="135"/>
    </row>
    <row r="940" spans="1:7" ht="18" customHeight="1">
      <c r="A940" s="132" t="s">
        <v>1741</v>
      </c>
      <c r="B940" s="130">
        <f t="shared" si="33"/>
        <v>7</v>
      </c>
      <c r="C940" s="133" t="s">
        <v>1742</v>
      </c>
      <c r="D940" s="136"/>
      <c r="E940" s="136">
        <f t="shared" si="32"/>
        <v>0</v>
      </c>
      <c r="F940" s="136">
        <v>0</v>
      </c>
      <c r="G940" s="135"/>
    </row>
    <row r="941" spans="1:7" ht="18" customHeight="1">
      <c r="A941" s="132" t="s">
        <v>1743</v>
      </c>
      <c r="B941" s="130">
        <f t="shared" si="33"/>
        <v>7</v>
      </c>
      <c r="C941" s="133" t="s">
        <v>1744</v>
      </c>
      <c r="D941" s="136"/>
      <c r="E941" s="136">
        <f t="shared" si="32"/>
        <v>0</v>
      </c>
      <c r="F941" s="136">
        <v>0</v>
      </c>
      <c r="G941" s="135"/>
    </row>
    <row r="942" spans="1:7" ht="18" customHeight="1">
      <c r="A942" s="132" t="s">
        <v>1745</v>
      </c>
      <c r="B942" s="130">
        <f t="shared" si="33"/>
        <v>7</v>
      </c>
      <c r="C942" s="133" t="s">
        <v>1746</v>
      </c>
      <c r="D942" s="136"/>
      <c r="E942" s="136">
        <f t="shared" si="32"/>
        <v>0</v>
      </c>
      <c r="F942" s="136">
        <v>0</v>
      </c>
      <c r="G942" s="135"/>
    </row>
    <row r="943" spans="1:7" ht="18" customHeight="1">
      <c r="A943" s="132" t="s">
        <v>1747</v>
      </c>
      <c r="B943" s="130">
        <f t="shared" si="33"/>
        <v>7</v>
      </c>
      <c r="C943" s="133" t="s">
        <v>1748</v>
      </c>
      <c r="D943" s="136"/>
      <c r="E943" s="136">
        <f t="shared" si="32"/>
        <v>70000</v>
      </c>
      <c r="F943" s="136">
        <v>70000</v>
      </c>
      <c r="G943" s="135"/>
    </row>
    <row r="944" spans="1:7" ht="18" customHeight="1">
      <c r="A944" s="132" t="s">
        <v>1749</v>
      </c>
      <c r="B944" s="130">
        <f t="shared" si="33"/>
        <v>5</v>
      </c>
      <c r="C944" s="133" t="s">
        <v>1750</v>
      </c>
      <c r="D944" s="136"/>
      <c r="E944" s="136">
        <f t="shared" si="32"/>
        <v>4100000.0000000005</v>
      </c>
      <c r="F944" s="136">
        <v>4100000.0000000005</v>
      </c>
      <c r="G944" s="135"/>
    </row>
    <row r="945" spans="1:7" ht="18" customHeight="1">
      <c r="A945" s="132" t="s">
        <v>1751</v>
      </c>
      <c r="B945" s="130">
        <f t="shared" si="33"/>
        <v>7</v>
      </c>
      <c r="C945" s="133" t="s">
        <v>1752</v>
      </c>
      <c r="D945" s="136"/>
      <c r="E945" s="136">
        <f t="shared" si="32"/>
        <v>0</v>
      </c>
      <c r="F945" s="136">
        <v>0</v>
      </c>
      <c r="G945" s="135"/>
    </row>
    <row r="946" spans="1:7" ht="18" customHeight="1">
      <c r="A946" s="132" t="s">
        <v>1753</v>
      </c>
      <c r="B946" s="130">
        <f t="shared" si="33"/>
        <v>7</v>
      </c>
      <c r="C946" s="133" t="s">
        <v>1754</v>
      </c>
      <c r="D946" s="136"/>
      <c r="E946" s="136">
        <f t="shared" si="32"/>
        <v>1030905.6100000003</v>
      </c>
      <c r="F946" s="136">
        <v>1030905.6100000003</v>
      </c>
      <c r="G946" s="135"/>
    </row>
    <row r="947" spans="1:7" ht="18" customHeight="1">
      <c r="A947" s="132" t="s">
        <v>1755</v>
      </c>
      <c r="B947" s="130">
        <f t="shared" si="33"/>
        <v>7</v>
      </c>
      <c r="C947" s="133" t="s">
        <v>1756</v>
      </c>
      <c r="D947" s="136"/>
      <c r="E947" s="136">
        <f t="shared" si="32"/>
        <v>3069094.39</v>
      </c>
      <c r="F947" s="136">
        <v>3069094.39</v>
      </c>
      <c r="G947" s="135"/>
    </row>
    <row r="948" spans="1:7" ht="18" customHeight="1">
      <c r="A948" s="132" t="s">
        <v>1757</v>
      </c>
      <c r="B948" s="130">
        <f t="shared" si="33"/>
        <v>7</v>
      </c>
      <c r="C948" s="133" t="s">
        <v>1758</v>
      </c>
      <c r="D948" s="136"/>
      <c r="E948" s="136">
        <f t="shared" si="32"/>
        <v>0</v>
      </c>
      <c r="F948" s="136">
        <v>0</v>
      </c>
      <c r="G948" s="135"/>
    </row>
    <row r="949" spans="1:7" ht="18" customHeight="1">
      <c r="A949" s="132" t="s">
        <v>1759</v>
      </c>
      <c r="B949" s="130">
        <f t="shared" si="33"/>
        <v>7</v>
      </c>
      <c r="C949" s="133" t="s">
        <v>1760</v>
      </c>
      <c r="D949" s="136"/>
      <c r="E949" s="136">
        <f t="shared" si="32"/>
        <v>0</v>
      </c>
      <c r="F949" s="136">
        <v>0</v>
      </c>
      <c r="G949" s="135"/>
    </row>
    <row r="950" spans="1:7" ht="18" customHeight="1">
      <c r="A950" s="132" t="s">
        <v>1761</v>
      </c>
      <c r="B950" s="130">
        <f t="shared" si="33"/>
        <v>5</v>
      </c>
      <c r="C950" s="133" t="s">
        <v>1762</v>
      </c>
      <c r="D950" s="136"/>
      <c r="E950" s="136">
        <f t="shared" si="32"/>
        <v>36110.600000000006</v>
      </c>
      <c r="F950" s="136">
        <v>36110.600000000006</v>
      </c>
      <c r="G950" s="135"/>
    </row>
    <row r="951" spans="1:7" ht="18" customHeight="1">
      <c r="A951" s="132" t="s">
        <v>1763</v>
      </c>
      <c r="B951" s="130">
        <f t="shared" si="33"/>
        <v>7</v>
      </c>
      <c r="C951" s="133" t="s">
        <v>1764</v>
      </c>
      <c r="D951" s="136"/>
      <c r="E951" s="136">
        <f t="shared" si="32"/>
        <v>0</v>
      </c>
      <c r="F951" s="136">
        <v>0</v>
      </c>
      <c r="G951" s="135"/>
    </row>
    <row r="952" spans="1:7" ht="18" customHeight="1">
      <c r="A952" s="132" t="s">
        <v>1765</v>
      </c>
      <c r="B952" s="130">
        <f t="shared" si="33"/>
        <v>7</v>
      </c>
      <c r="C952" s="133" t="s">
        <v>1766</v>
      </c>
      <c r="D952" s="136"/>
      <c r="E952" s="136">
        <f t="shared" si="32"/>
        <v>36110.600000000006</v>
      </c>
      <c r="F952" s="136">
        <v>36110.600000000006</v>
      </c>
      <c r="G952" s="135"/>
    </row>
    <row r="953" spans="1:7" ht="18" customHeight="1">
      <c r="A953" s="132" t="s">
        <v>1767</v>
      </c>
      <c r="B953" s="130">
        <f t="shared" si="33"/>
        <v>5</v>
      </c>
      <c r="C953" s="133" t="s">
        <v>1768</v>
      </c>
      <c r="D953" s="136">
        <v>89600</v>
      </c>
      <c r="E953" s="136">
        <f t="shared" si="32"/>
        <v>-69600</v>
      </c>
      <c r="F953" s="136">
        <v>20000</v>
      </c>
      <c r="G953" s="135">
        <f>E953/D953</f>
        <v>-0.7767857142857143</v>
      </c>
    </row>
    <row r="954" spans="1:7" ht="18" customHeight="1">
      <c r="A954" s="132" t="s">
        <v>1769</v>
      </c>
      <c r="B954" s="130">
        <f t="shared" si="33"/>
        <v>7</v>
      </c>
      <c r="C954" s="133" t="s">
        <v>1770</v>
      </c>
      <c r="D954" s="136"/>
      <c r="E954" s="136">
        <f t="shared" si="32"/>
        <v>0</v>
      </c>
      <c r="F954" s="136">
        <v>0</v>
      </c>
      <c r="G954" s="135"/>
    </row>
    <row r="955" spans="1:7" ht="18" customHeight="1">
      <c r="A955" s="132" t="s">
        <v>1771</v>
      </c>
      <c r="B955" s="130">
        <f t="shared" si="33"/>
        <v>7</v>
      </c>
      <c r="C955" s="133" t="s">
        <v>1772</v>
      </c>
      <c r="D955" s="136">
        <v>89600</v>
      </c>
      <c r="E955" s="136">
        <f t="shared" si="32"/>
        <v>-69600</v>
      </c>
      <c r="F955" s="136">
        <v>20000</v>
      </c>
      <c r="G955" s="135">
        <f>E955/D955</f>
        <v>-0.7767857142857143</v>
      </c>
    </row>
    <row r="956" spans="1:7" ht="18" customHeight="1">
      <c r="A956" s="129" t="s">
        <v>1773</v>
      </c>
      <c r="B956" s="130">
        <f t="shared" si="33"/>
        <v>3</v>
      </c>
      <c r="C956" s="126" t="s">
        <v>1774</v>
      </c>
      <c r="D956" s="137">
        <v>23044930.7</v>
      </c>
      <c r="E956" s="137">
        <f t="shared" si="32"/>
        <v>-19018412.56</v>
      </c>
      <c r="F956" s="137">
        <v>4026518.139999999</v>
      </c>
      <c r="G956" s="140">
        <f>E956/D956</f>
        <v>-0.8252753200945837</v>
      </c>
    </row>
    <row r="957" spans="1:7" ht="18" customHeight="1">
      <c r="A957" s="132" t="s">
        <v>1775</v>
      </c>
      <c r="B957" s="130">
        <f t="shared" si="33"/>
        <v>5</v>
      </c>
      <c r="C957" s="133" t="s">
        <v>1776</v>
      </c>
      <c r="D957" s="136">
        <v>22241130.7</v>
      </c>
      <c r="E957" s="136">
        <f t="shared" si="32"/>
        <v>-18214612.56</v>
      </c>
      <c r="F957" s="136">
        <v>4026518.139999999</v>
      </c>
      <c r="G957" s="135">
        <f>E957/D957</f>
        <v>-0.8189607266684512</v>
      </c>
    </row>
    <row r="958" spans="1:7" ht="18" customHeight="1">
      <c r="A958" s="132" t="s">
        <v>1777</v>
      </c>
      <c r="B958" s="130">
        <f t="shared" si="33"/>
        <v>7</v>
      </c>
      <c r="C958" s="133" t="s">
        <v>104</v>
      </c>
      <c r="D958" s="136">
        <v>1044930.7</v>
      </c>
      <c r="E958" s="136">
        <f t="shared" si="32"/>
        <v>-611470.7</v>
      </c>
      <c r="F958" s="136">
        <v>433460</v>
      </c>
      <c r="G958" s="135">
        <f>E958/D958</f>
        <v>-0.5851782323937845</v>
      </c>
    </row>
    <row r="959" spans="1:7" ht="18" customHeight="1">
      <c r="A959" s="132" t="s">
        <v>1778</v>
      </c>
      <c r="B959" s="130">
        <f t="shared" si="33"/>
        <v>7</v>
      </c>
      <c r="C959" s="133" t="s">
        <v>106</v>
      </c>
      <c r="D959" s="136">
        <v>355000</v>
      </c>
      <c r="E959" s="136">
        <f t="shared" si="32"/>
        <v>-104862.06</v>
      </c>
      <c r="F959" s="136">
        <v>250137.94</v>
      </c>
      <c r="G959" s="135">
        <f>E959/D959</f>
        <v>-0.29538608450704223</v>
      </c>
    </row>
    <row r="960" spans="1:7" ht="18" customHeight="1">
      <c r="A960" s="132" t="s">
        <v>1779</v>
      </c>
      <c r="B960" s="130">
        <f t="shared" si="33"/>
        <v>7</v>
      </c>
      <c r="C960" s="133" t="s">
        <v>108</v>
      </c>
      <c r="D960" s="136"/>
      <c r="E960" s="136">
        <f t="shared" si="32"/>
        <v>0</v>
      </c>
      <c r="F960" s="136">
        <v>0</v>
      </c>
      <c r="G960" s="135"/>
    </row>
    <row r="961" spans="1:7" ht="18" customHeight="1">
      <c r="A961" s="132" t="s">
        <v>1780</v>
      </c>
      <c r="B961" s="130">
        <f t="shared" si="33"/>
        <v>7</v>
      </c>
      <c r="C961" s="133" t="s">
        <v>1781</v>
      </c>
      <c r="D961" s="136">
        <v>20241200</v>
      </c>
      <c r="E961" s="136">
        <f t="shared" si="32"/>
        <v>-18838279.8</v>
      </c>
      <c r="F961" s="136">
        <v>1402920.1999999993</v>
      </c>
      <c r="G961" s="135">
        <f>E961/D961</f>
        <v>-0.9306898701658005</v>
      </c>
    </row>
    <row r="962" spans="1:7" ht="18" customHeight="1">
      <c r="A962" s="132" t="s">
        <v>1782</v>
      </c>
      <c r="B962" s="130">
        <f t="shared" si="33"/>
        <v>7</v>
      </c>
      <c r="C962" s="133" t="s">
        <v>1783</v>
      </c>
      <c r="D962" s="136">
        <v>600000</v>
      </c>
      <c r="E962" s="136">
        <f t="shared" si="32"/>
        <v>1340000</v>
      </c>
      <c r="F962" s="136">
        <v>1940000</v>
      </c>
      <c r="G962" s="135">
        <f>E962/D962</f>
        <v>2.2333333333333334</v>
      </c>
    </row>
    <row r="963" spans="1:7" ht="18" customHeight="1">
      <c r="A963" s="132" t="s">
        <v>1784</v>
      </c>
      <c r="B963" s="130">
        <f t="shared" si="33"/>
        <v>7</v>
      </c>
      <c r="C963" s="133" t="s">
        <v>1785</v>
      </c>
      <c r="D963" s="136"/>
      <c r="E963" s="136">
        <f t="shared" si="32"/>
        <v>0</v>
      </c>
      <c r="F963" s="136">
        <v>0</v>
      </c>
      <c r="G963" s="135"/>
    </row>
    <row r="964" spans="1:7" ht="18" customHeight="1">
      <c r="A964" s="132" t="s">
        <v>1786</v>
      </c>
      <c r="B964" s="130">
        <f t="shared" si="33"/>
        <v>7</v>
      </c>
      <c r="C964" s="133" t="s">
        <v>1787</v>
      </c>
      <c r="D964" s="136"/>
      <c r="E964" s="136">
        <f t="shared" si="32"/>
        <v>0</v>
      </c>
      <c r="F964" s="136">
        <v>0</v>
      </c>
      <c r="G964" s="135"/>
    </row>
    <row r="965" spans="1:7" ht="18" customHeight="1">
      <c r="A965" s="132" t="s">
        <v>1788</v>
      </c>
      <c r="B965" s="130">
        <f t="shared" si="33"/>
        <v>7</v>
      </c>
      <c r="C965" s="133" t="s">
        <v>1789</v>
      </c>
      <c r="D965" s="136"/>
      <c r="E965" s="136">
        <f t="shared" si="32"/>
        <v>0</v>
      </c>
      <c r="F965" s="136">
        <v>0</v>
      </c>
      <c r="G965" s="135"/>
    </row>
    <row r="966" spans="1:7" ht="18" customHeight="1">
      <c r="A966" s="132" t="s">
        <v>1790</v>
      </c>
      <c r="B966" s="130">
        <f t="shared" si="33"/>
        <v>7</v>
      </c>
      <c r="C966" s="133" t="s">
        <v>1791</v>
      </c>
      <c r="D966" s="136"/>
      <c r="E966" s="136">
        <f aca="true" t="shared" si="34" ref="E966:E1029">F966-D966</f>
        <v>0</v>
      </c>
      <c r="F966" s="136">
        <v>0</v>
      </c>
      <c r="G966" s="135"/>
    </row>
    <row r="967" spans="1:7" ht="18" customHeight="1">
      <c r="A967" s="132" t="s">
        <v>1792</v>
      </c>
      <c r="B967" s="130">
        <f aca="true" t="shared" si="35" ref="B967:B1030">LEN(A967)</f>
        <v>7</v>
      </c>
      <c r="C967" s="133" t="s">
        <v>1793</v>
      </c>
      <c r="D967" s="136"/>
      <c r="E967" s="136">
        <f t="shared" si="34"/>
        <v>0</v>
      </c>
      <c r="F967" s="136">
        <v>0</v>
      </c>
      <c r="G967" s="135"/>
    </row>
    <row r="968" spans="1:7" ht="18" customHeight="1">
      <c r="A968" s="132" t="s">
        <v>1794</v>
      </c>
      <c r="B968" s="130">
        <f t="shared" si="35"/>
        <v>7</v>
      </c>
      <c r="C968" s="133" t="s">
        <v>1795</v>
      </c>
      <c r="D968" s="136"/>
      <c r="E968" s="136">
        <f t="shared" si="34"/>
        <v>0</v>
      </c>
      <c r="F968" s="136">
        <v>0</v>
      </c>
      <c r="G968" s="135"/>
    </row>
    <row r="969" spans="1:7" ht="18" customHeight="1">
      <c r="A969" s="132" t="s">
        <v>1796</v>
      </c>
      <c r="B969" s="130">
        <f t="shared" si="35"/>
        <v>7</v>
      </c>
      <c r="C969" s="133" t="s">
        <v>1797</v>
      </c>
      <c r="D969" s="136"/>
      <c r="E969" s="136">
        <f t="shared" si="34"/>
        <v>0</v>
      </c>
      <c r="F969" s="136">
        <v>0</v>
      </c>
      <c r="G969" s="135"/>
    </row>
    <row r="970" spans="1:7" ht="18" customHeight="1">
      <c r="A970" s="132" t="s">
        <v>1798</v>
      </c>
      <c r="B970" s="130">
        <f t="shared" si="35"/>
        <v>7</v>
      </c>
      <c r="C970" s="133" t="s">
        <v>1799</v>
      </c>
      <c r="D970" s="136"/>
      <c r="E970" s="136">
        <f t="shared" si="34"/>
        <v>0</v>
      </c>
      <c r="F970" s="136">
        <v>0</v>
      </c>
      <c r="G970" s="135"/>
    </row>
    <row r="971" spans="1:7" ht="18" customHeight="1">
      <c r="A971" s="132" t="s">
        <v>1800</v>
      </c>
      <c r="B971" s="130">
        <f t="shared" si="35"/>
        <v>7</v>
      </c>
      <c r="C971" s="133" t="s">
        <v>1801</v>
      </c>
      <c r="D971" s="136"/>
      <c r="E971" s="136">
        <f t="shared" si="34"/>
        <v>0</v>
      </c>
      <c r="F971" s="136">
        <v>0</v>
      </c>
      <c r="G971" s="135"/>
    </row>
    <row r="972" spans="1:7" ht="18" customHeight="1">
      <c r="A972" s="132" t="s">
        <v>1802</v>
      </c>
      <c r="B972" s="130">
        <f t="shared" si="35"/>
        <v>7</v>
      </c>
      <c r="C972" s="133" t="s">
        <v>1803</v>
      </c>
      <c r="D972" s="136"/>
      <c r="E972" s="136">
        <f t="shared" si="34"/>
        <v>0</v>
      </c>
      <c r="F972" s="136">
        <v>0</v>
      </c>
      <c r="G972" s="135"/>
    </row>
    <row r="973" spans="1:7" ht="18" customHeight="1">
      <c r="A973" s="132" t="s">
        <v>1804</v>
      </c>
      <c r="B973" s="130">
        <f t="shared" si="35"/>
        <v>7</v>
      </c>
      <c r="C973" s="133" t="s">
        <v>1805</v>
      </c>
      <c r="D973" s="136"/>
      <c r="E973" s="136">
        <f t="shared" si="34"/>
        <v>0</v>
      </c>
      <c r="F973" s="136">
        <v>0</v>
      </c>
      <c r="G973" s="135"/>
    </row>
    <row r="974" spans="1:7" ht="18" customHeight="1">
      <c r="A974" s="132" t="s">
        <v>1806</v>
      </c>
      <c r="B974" s="130">
        <f t="shared" si="35"/>
        <v>7</v>
      </c>
      <c r="C974" s="133" t="s">
        <v>1807</v>
      </c>
      <c r="D974" s="136"/>
      <c r="E974" s="136">
        <f t="shared" si="34"/>
        <v>0</v>
      </c>
      <c r="F974" s="136">
        <v>0</v>
      </c>
      <c r="G974" s="135"/>
    </row>
    <row r="975" spans="1:7" ht="18" customHeight="1">
      <c r="A975" s="132" t="s">
        <v>1808</v>
      </c>
      <c r="B975" s="130">
        <f t="shared" si="35"/>
        <v>7</v>
      </c>
      <c r="C975" s="133" t="s">
        <v>1809</v>
      </c>
      <c r="D975" s="136"/>
      <c r="E975" s="136">
        <f t="shared" si="34"/>
        <v>0</v>
      </c>
      <c r="F975" s="136">
        <v>0</v>
      </c>
      <c r="G975" s="135"/>
    </row>
    <row r="976" spans="1:7" ht="18" customHeight="1">
      <c r="A976" s="132" t="s">
        <v>1810</v>
      </c>
      <c r="B976" s="130">
        <f t="shared" si="35"/>
        <v>7</v>
      </c>
      <c r="C976" s="133" t="s">
        <v>1811</v>
      </c>
      <c r="D976" s="136"/>
      <c r="E976" s="136">
        <f t="shared" si="34"/>
        <v>0</v>
      </c>
      <c r="F976" s="136">
        <v>0</v>
      </c>
      <c r="G976" s="135"/>
    </row>
    <row r="977" spans="1:7" ht="18" customHeight="1">
      <c r="A977" s="132" t="s">
        <v>1812</v>
      </c>
      <c r="B977" s="130">
        <f t="shared" si="35"/>
        <v>7</v>
      </c>
      <c r="C977" s="133" t="s">
        <v>1813</v>
      </c>
      <c r="D977" s="136"/>
      <c r="E977" s="136">
        <f t="shared" si="34"/>
        <v>0</v>
      </c>
      <c r="F977" s="136">
        <v>0</v>
      </c>
      <c r="G977" s="135"/>
    </row>
    <row r="978" spans="1:7" ht="18" customHeight="1">
      <c r="A978" s="132" t="s">
        <v>1814</v>
      </c>
      <c r="B978" s="130">
        <f t="shared" si="35"/>
        <v>7</v>
      </c>
      <c r="C978" s="133" t="s">
        <v>1815</v>
      </c>
      <c r="D978" s="136"/>
      <c r="E978" s="136">
        <f t="shared" si="34"/>
        <v>0</v>
      </c>
      <c r="F978" s="136">
        <v>0</v>
      </c>
      <c r="G978" s="135"/>
    </row>
    <row r="979" spans="1:7" ht="18" customHeight="1">
      <c r="A979" s="132" t="s">
        <v>1816</v>
      </c>
      <c r="B979" s="130">
        <f t="shared" si="35"/>
        <v>5</v>
      </c>
      <c r="C979" s="133" t="s">
        <v>1817</v>
      </c>
      <c r="D979" s="136">
        <v>803800</v>
      </c>
      <c r="E979" s="136">
        <f t="shared" si="34"/>
        <v>-803800</v>
      </c>
      <c r="F979" s="136">
        <v>0</v>
      </c>
      <c r="G979" s="135">
        <f>E979/D979</f>
        <v>-1</v>
      </c>
    </row>
    <row r="980" spans="1:7" ht="18" customHeight="1">
      <c r="A980" s="132" t="s">
        <v>1818</v>
      </c>
      <c r="B980" s="130">
        <f t="shared" si="35"/>
        <v>7</v>
      </c>
      <c r="C980" s="133" t="s">
        <v>104</v>
      </c>
      <c r="D980" s="136"/>
      <c r="E980" s="136">
        <f t="shared" si="34"/>
        <v>0</v>
      </c>
      <c r="F980" s="136">
        <v>0</v>
      </c>
      <c r="G980" s="135"/>
    </row>
    <row r="981" spans="1:7" ht="18" customHeight="1">
      <c r="A981" s="132" t="s">
        <v>1819</v>
      </c>
      <c r="B981" s="130">
        <f t="shared" si="35"/>
        <v>7</v>
      </c>
      <c r="C981" s="133" t="s">
        <v>106</v>
      </c>
      <c r="D981" s="136"/>
      <c r="E981" s="136">
        <f t="shared" si="34"/>
        <v>0</v>
      </c>
      <c r="F981" s="136">
        <v>0</v>
      </c>
      <c r="G981" s="135"/>
    </row>
    <row r="982" spans="1:7" ht="18" customHeight="1">
      <c r="A982" s="132" t="s">
        <v>1820</v>
      </c>
      <c r="B982" s="130">
        <f t="shared" si="35"/>
        <v>7</v>
      </c>
      <c r="C982" s="133" t="s">
        <v>108</v>
      </c>
      <c r="D982" s="136"/>
      <c r="E982" s="136">
        <f t="shared" si="34"/>
        <v>0</v>
      </c>
      <c r="F982" s="136">
        <v>0</v>
      </c>
      <c r="G982" s="135"/>
    </row>
    <row r="983" spans="1:7" ht="18" customHeight="1">
      <c r="A983" s="132" t="s">
        <v>1821</v>
      </c>
      <c r="B983" s="130">
        <f t="shared" si="35"/>
        <v>7</v>
      </c>
      <c r="C983" s="133" t="s">
        <v>1822</v>
      </c>
      <c r="D983" s="136"/>
      <c r="E983" s="136">
        <f t="shared" si="34"/>
        <v>0</v>
      </c>
      <c r="F983" s="136">
        <v>0</v>
      </c>
      <c r="G983" s="135"/>
    </row>
    <row r="984" spans="1:7" ht="18" customHeight="1">
      <c r="A984" s="132" t="s">
        <v>1823</v>
      </c>
      <c r="B984" s="130">
        <f t="shared" si="35"/>
        <v>7</v>
      </c>
      <c r="C984" s="133" t="s">
        <v>1824</v>
      </c>
      <c r="D984" s="136"/>
      <c r="E984" s="136">
        <f t="shared" si="34"/>
        <v>0</v>
      </c>
      <c r="F984" s="136">
        <v>0</v>
      </c>
      <c r="G984" s="135"/>
    </row>
    <row r="985" spans="1:7" ht="18" customHeight="1">
      <c r="A985" s="132" t="s">
        <v>1825</v>
      </c>
      <c r="B985" s="130">
        <f t="shared" si="35"/>
        <v>7</v>
      </c>
      <c r="C985" s="133" t="s">
        <v>1826</v>
      </c>
      <c r="D985" s="136">
        <v>803800</v>
      </c>
      <c r="E985" s="136">
        <f t="shared" si="34"/>
        <v>-803800</v>
      </c>
      <c r="F985" s="136">
        <v>0</v>
      </c>
      <c r="G985" s="135">
        <f>E985/D985</f>
        <v>-1</v>
      </c>
    </row>
    <row r="986" spans="1:7" ht="18" customHeight="1">
      <c r="A986" s="132" t="s">
        <v>1827</v>
      </c>
      <c r="B986" s="130">
        <f t="shared" si="35"/>
        <v>7</v>
      </c>
      <c r="C986" s="133" t="s">
        <v>1828</v>
      </c>
      <c r="D986" s="136"/>
      <c r="E986" s="136">
        <f t="shared" si="34"/>
        <v>0</v>
      </c>
      <c r="F986" s="136">
        <v>0</v>
      </c>
      <c r="G986" s="135"/>
    </row>
    <row r="987" spans="1:7" ht="18" customHeight="1">
      <c r="A987" s="132" t="s">
        <v>1829</v>
      </c>
      <c r="B987" s="130">
        <f t="shared" si="35"/>
        <v>7</v>
      </c>
      <c r="C987" s="133" t="s">
        <v>1830</v>
      </c>
      <c r="D987" s="136"/>
      <c r="E987" s="136">
        <f t="shared" si="34"/>
        <v>0</v>
      </c>
      <c r="F987" s="136">
        <v>0</v>
      </c>
      <c r="G987" s="135"/>
    </row>
    <row r="988" spans="1:7" ht="18" customHeight="1">
      <c r="A988" s="132" t="s">
        <v>1831</v>
      </c>
      <c r="B988" s="130">
        <f t="shared" si="35"/>
        <v>7</v>
      </c>
      <c r="C988" s="133" t="s">
        <v>1832</v>
      </c>
      <c r="D988" s="136"/>
      <c r="E988" s="136">
        <f t="shared" si="34"/>
        <v>0</v>
      </c>
      <c r="F988" s="136">
        <v>0</v>
      </c>
      <c r="G988" s="135"/>
    </row>
    <row r="989" spans="1:7" ht="18" customHeight="1">
      <c r="A989" s="132" t="s">
        <v>1833</v>
      </c>
      <c r="B989" s="130">
        <f t="shared" si="35"/>
        <v>5</v>
      </c>
      <c r="C989" s="133" t="s">
        <v>1834</v>
      </c>
      <c r="D989" s="136"/>
      <c r="E989" s="136">
        <f t="shared" si="34"/>
        <v>0</v>
      </c>
      <c r="F989" s="136">
        <v>0</v>
      </c>
      <c r="G989" s="135"/>
    </row>
    <row r="990" spans="1:7" ht="18" customHeight="1">
      <c r="A990" s="132" t="s">
        <v>1835</v>
      </c>
      <c r="B990" s="130">
        <f t="shared" si="35"/>
        <v>7</v>
      </c>
      <c r="C990" s="133" t="s">
        <v>104</v>
      </c>
      <c r="D990" s="136"/>
      <c r="E990" s="136">
        <f t="shared" si="34"/>
        <v>0</v>
      </c>
      <c r="F990" s="136">
        <v>0</v>
      </c>
      <c r="G990" s="135"/>
    </row>
    <row r="991" spans="1:7" ht="18" customHeight="1">
      <c r="A991" s="132" t="s">
        <v>1836</v>
      </c>
      <c r="B991" s="130">
        <f t="shared" si="35"/>
        <v>7</v>
      </c>
      <c r="C991" s="133" t="s">
        <v>106</v>
      </c>
      <c r="D991" s="136"/>
      <c r="E991" s="136">
        <f t="shared" si="34"/>
        <v>0</v>
      </c>
      <c r="F991" s="136">
        <v>0</v>
      </c>
      <c r="G991" s="135"/>
    </row>
    <row r="992" spans="1:7" ht="18" customHeight="1">
      <c r="A992" s="132" t="s">
        <v>1837</v>
      </c>
      <c r="B992" s="130">
        <f t="shared" si="35"/>
        <v>7</v>
      </c>
      <c r="C992" s="133" t="s">
        <v>108</v>
      </c>
      <c r="D992" s="136"/>
      <c r="E992" s="136">
        <f t="shared" si="34"/>
        <v>0</v>
      </c>
      <c r="F992" s="136">
        <v>0</v>
      </c>
      <c r="G992" s="135"/>
    </row>
    <row r="993" spans="1:7" ht="18" customHeight="1">
      <c r="A993" s="132" t="s">
        <v>1838</v>
      </c>
      <c r="B993" s="130">
        <f t="shared" si="35"/>
        <v>7</v>
      </c>
      <c r="C993" s="133" t="s">
        <v>1839</v>
      </c>
      <c r="D993" s="136"/>
      <c r="E993" s="136">
        <f t="shared" si="34"/>
        <v>0</v>
      </c>
      <c r="F993" s="136">
        <v>0</v>
      </c>
      <c r="G993" s="135"/>
    </row>
    <row r="994" spans="1:7" ht="18" customHeight="1">
      <c r="A994" s="132" t="s">
        <v>1840</v>
      </c>
      <c r="B994" s="130">
        <f t="shared" si="35"/>
        <v>7</v>
      </c>
      <c r="C994" s="133" t="s">
        <v>1841</v>
      </c>
      <c r="D994" s="136"/>
      <c r="E994" s="136">
        <f t="shared" si="34"/>
        <v>0</v>
      </c>
      <c r="F994" s="136">
        <v>0</v>
      </c>
      <c r="G994" s="135"/>
    </row>
    <row r="995" spans="1:7" ht="18" customHeight="1">
      <c r="A995" s="132" t="s">
        <v>1842</v>
      </c>
      <c r="B995" s="130">
        <f t="shared" si="35"/>
        <v>7</v>
      </c>
      <c r="C995" s="133" t="s">
        <v>1843</v>
      </c>
      <c r="D995" s="136"/>
      <c r="E995" s="136">
        <f t="shared" si="34"/>
        <v>0</v>
      </c>
      <c r="F995" s="136">
        <v>0</v>
      </c>
      <c r="G995" s="135"/>
    </row>
    <row r="996" spans="1:7" ht="18" customHeight="1">
      <c r="A996" s="132" t="s">
        <v>1844</v>
      </c>
      <c r="B996" s="130">
        <f t="shared" si="35"/>
        <v>7</v>
      </c>
      <c r="C996" s="133" t="s">
        <v>1845</v>
      </c>
      <c r="D996" s="136"/>
      <c r="E996" s="136">
        <f t="shared" si="34"/>
        <v>0</v>
      </c>
      <c r="F996" s="136">
        <v>0</v>
      </c>
      <c r="G996" s="135"/>
    </row>
    <row r="997" spans="1:7" ht="18" customHeight="1">
      <c r="A997" s="132" t="s">
        <v>1846</v>
      </c>
      <c r="B997" s="130">
        <f t="shared" si="35"/>
        <v>7</v>
      </c>
      <c r="C997" s="133" t="s">
        <v>1847</v>
      </c>
      <c r="D997" s="136"/>
      <c r="E997" s="136">
        <f t="shared" si="34"/>
        <v>0</v>
      </c>
      <c r="F997" s="136">
        <v>0</v>
      </c>
      <c r="G997" s="135"/>
    </row>
    <row r="998" spans="1:7" ht="18" customHeight="1">
      <c r="A998" s="132" t="s">
        <v>1848</v>
      </c>
      <c r="B998" s="130">
        <f t="shared" si="35"/>
        <v>7</v>
      </c>
      <c r="C998" s="133" t="s">
        <v>1849</v>
      </c>
      <c r="D998" s="136"/>
      <c r="E998" s="136">
        <f t="shared" si="34"/>
        <v>0</v>
      </c>
      <c r="F998" s="136">
        <v>0</v>
      </c>
      <c r="G998" s="135"/>
    </row>
    <row r="999" spans="1:7" ht="18" customHeight="1">
      <c r="A999" s="132" t="s">
        <v>1850</v>
      </c>
      <c r="B999" s="130">
        <f t="shared" si="35"/>
        <v>5</v>
      </c>
      <c r="C999" s="133" t="s">
        <v>1851</v>
      </c>
      <c r="D999" s="136"/>
      <c r="E999" s="136">
        <f t="shared" si="34"/>
        <v>0</v>
      </c>
      <c r="F999" s="136">
        <v>0</v>
      </c>
      <c r="G999" s="135"/>
    </row>
    <row r="1000" spans="1:7" ht="18" customHeight="1">
      <c r="A1000" s="132" t="s">
        <v>1852</v>
      </c>
      <c r="B1000" s="130">
        <f t="shared" si="35"/>
        <v>7</v>
      </c>
      <c r="C1000" s="133" t="s">
        <v>104</v>
      </c>
      <c r="D1000" s="136"/>
      <c r="E1000" s="136">
        <f t="shared" si="34"/>
        <v>0</v>
      </c>
      <c r="F1000" s="136">
        <v>0</v>
      </c>
      <c r="G1000" s="135"/>
    </row>
    <row r="1001" spans="1:7" ht="18" customHeight="1">
      <c r="A1001" s="132" t="s">
        <v>1853</v>
      </c>
      <c r="B1001" s="130">
        <f t="shared" si="35"/>
        <v>7</v>
      </c>
      <c r="C1001" s="133" t="s">
        <v>106</v>
      </c>
      <c r="D1001" s="136"/>
      <c r="E1001" s="136">
        <f t="shared" si="34"/>
        <v>0</v>
      </c>
      <c r="F1001" s="136">
        <v>0</v>
      </c>
      <c r="G1001" s="135"/>
    </row>
    <row r="1002" spans="1:7" ht="18" customHeight="1">
      <c r="A1002" s="132" t="s">
        <v>1854</v>
      </c>
      <c r="B1002" s="130">
        <f t="shared" si="35"/>
        <v>7</v>
      </c>
      <c r="C1002" s="133" t="s">
        <v>108</v>
      </c>
      <c r="D1002" s="136"/>
      <c r="E1002" s="136">
        <f t="shared" si="34"/>
        <v>0</v>
      </c>
      <c r="F1002" s="136">
        <v>0</v>
      </c>
      <c r="G1002" s="135"/>
    </row>
    <row r="1003" spans="1:7" ht="18" customHeight="1">
      <c r="A1003" s="132" t="s">
        <v>1855</v>
      </c>
      <c r="B1003" s="130">
        <f t="shared" si="35"/>
        <v>7</v>
      </c>
      <c r="C1003" s="133" t="s">
        <v>1830</v>
      </c>
      <c r="D1003" s="136"/>
      <c r="E1003" s="136">
        <f t="shared" si="34"/>
        <v>0</v>
      </c>
      <c r="F1003" s="136">
        <v>0</v>
      </c>
      <c r="G1003" s="135"/>
    </row>
    <row r="1004" spans="1:7" ht="18" customHeight="1">
      <c r="A1004" s="132" t="s">
        <v>1856</v>
      </c>
      <c r="B1004" s="130">
        <f t="shared" si="35"/>
        <v>7</v>
      </c>
      <c r="C1004" s="133" t="s">
        <v>1857</v>
      </c>
      <c r="D1004" s="136"/>
      <c r="E1004" s="136">
        <f t="shared" si="34"/>
        <v>0</v>
      </c>
      <c r="F1004" s="136">
        <v>0</v>
      </c>
      <c r="G1004" s="135"/>
    </row>
    <row r="1005" spans="1:7" ht="18" customHeight="1">
      <c r="A1005" s="132" t="s">
        <v>1858</v>
      </c>
      <c r="B1005" s="130">
        <f t="shared" si="35"/>
        <v>7</v>
      </c>
      <c r="C1005" s="133" t="s">
        <v>1859</v>
      </c>
      <c r="D1005" s="136"/>
      <c r="E1005" s="136">
        <f t="shared" si="34"/>
        <v>0</v>
      </c>
      <c r="F1005" s="136">
        <v>0</v>
      </c>
      <c r="G1005" s="135"/>
    </row>
    <row r="1006" spans="1:7" ht="18" customHeight="1">
      <c r="A1006" s="132" t="s">
        <v>1860</v>
      </c>
      <c r="B1006" s="130">
        <f t="shared" si="35"/>
        <v>5</v>
      </c>
      <c r="C1006" s="133" t="s">
        <v>1861</v>
      </c>
      <c r="D1006" s="136"/>
      <c r="E1006" s="136">
        <f t="shared" si="34"/>
        <v>0</v>
      </c>
      <c r="F1006" s="136">
        <v>0</v>
      </c>
      <c r="G1006" s="135"/>
    </row>
    <row r="1007" spans="1:7" ht="18" customHeight="1">
      <c r="A1007" s="132" t="s">
        <v>1862</v>
      </c>
      <c r="B1007" s="130">
        <f t="shared" si="35"/>
        <v>7</v>
      </c>
      <c r="C1007" s="133" t="s">
        <v>1863</v>
      </c>
      <c r="D1007" s="136"/>
      <c r="E1007" s="136">
        <f t="shared" si="34"/>
        <v>0</v>
      </c>
      <c r="F1007" s="136">
        <v>0</v>
      </c>
      <c r="G1007" s="135"/>
    </row>
    <row r="1008" spans="1:7" ht="18" customHeight="1">
      <c r="A1008" s="132" t="s">
        <v>1864</v>
      </c>
      <c r="B1008" s="130">
        <f t="shared" si="35"/>
        <v>7</v>
      </c>
      <c r="C1008" s="133" t="s">
        <v>1865</v>
      </c>
      <c r="D1008" s="136"/>
      <c r="E1008" s="136">
        <f t="shared" si="34"/>
        <v>0</v>
      </c>
      <c r="F1008" s="136">
        <v>0</v>
      </c>
      <c r="G1008" s="135"/>
    </row>
    <row r="1009" spans="1:7" ht="18" customHeight="1">
      <c r="A1009" s="132" t="s">
        <v>1866</v>
      </c>
      <c r="B1009" s="130">
        <f t="shared" si="35"/>
        <v>7</v>
      </c>
      <c r="C1009" s="133" t="s">
        <v>1867</v>
      </c>
      <c r="D1009" s="136"/>
      <c r="E1009" s="136">
        <f t="shared" si="34"/>
        <v>0</v>
      </c>
      <c r="F1009" s="136">
        <v>0</v>
      </c>
      <c r="G1009" s="135"/>
    </row>
    <row r="1010" spans="1:7" ht="18" customHeight="1">
      <c r="A1010" s="132" t="s">
        <v>1868</v>
      </c>
      <c r="B1010" s="130">
        <f t="shared" si="35"/>
        <v>7</v>
      </c>
      <c r="C1010" s="133" t="s">
        <v>1869</v>
      </c>
      <c r="D1010" s="136"/>
      <c r="E1010" s="136">
        <f t="shared" si="34"/>
        <v>0</v>
      </c>
      <c r="F1010" s="136">
        <v>0</v>
      </c>
      <c r="G1010" s="135"/>
    </row>
    <row r="1011" spans="1:7" ht="18" customHeight="1">
      <c r="A1011" s="132" t="s">
        <v>1870</v>
      </c>
      <c r="B1011" s="130">
        <f t="shared" si="35"/>
        <v>5</v>
      </c>
      <c r="C1011" s="133" t="s">
        <v>1871</v>
      </c>
      <c r="D1011" s="136"/>
      <c r="E1011" s="136">
        <f t="shared" si="34"/>
        <v>0</v>
      </c>
      <c r="F1011" s="136">
        <v>0</v>
      </c>
      <c r="G1011" s="135"/>
    </row>
    <row r="1012" spans="1:7" ht="18" customHeight="1">
      <c r="A1012" s="132" t="s">
        <v>1872</v>
      </c>
      <c r="B1012" s="130">
        <f t="shared" si="35"/>
        <v>7</v>
      </c>
      <c r="C1012" s="133" t="s">
        <v>1873</v>
      </c>
      <c r="D1012" s="136"/>
      <c r="E1012" s="136">
        <f t="shared" si="34"/>
        <v>0</v>
      </c>
      <c r="F1012" s="136">
        <v>0</v>
      </c>
      <c r="G1012" s="135"/>
    </row>
    <row r="1013" spans="1:7" ht="18" customHeight="1">
      <c r="A1013" s="132" t="s">
        <v>1874</v>
      </c>
      <c r="B1013" s="130">
        <f t="shared" si="35"/>
        <v>7</v>
      </c>
      <c r="C1013" s="133" t="s">
        <v>1875</v>
      </c>
      <c r="D1013" s="136"/>
      <c r="E1013" s="136">
        <f t="shared" si="34"/>
        <v>0</v>
      </c>
      <c r="F1013" s="136">
        <v>0</v>
      </c>
      <c r="G1013" s="135"/>
    </row>
    <row r="1014" spans="1:7" ht="18" customHeight="1">
      <c r="A1014" s="129" t="s">
        <v>1876</v>
      </c>
      <c r="B1014" s="130">
        <f t="shared" si="35"/>
        <v>3</v>
      </c>
      <c r="C1014" s="126" t="s">
        <v>1877</v>
      </c>
      <c r="D1014" s="137">
        <v>24725662.89</v>
      </c>
      <c r="E1014" s="137">
        <f t="shared" si="34"/>
        <v>-8004060.620000001</v>
      </c>
      <c r="F1014" s="137">
        <v>16721602.27</v>
      </c>
      <c r="G1014" s="140">
        <f>E1014/D1014</f>
        <v>-0.32371470304390293</v>
      </c>
    </row>
    <row r="1015" spans="1:7" ht="18" customHeight="1">
      <c r="A1015" s="132" t="s">
        <v>1878</v>
      </c>
      <c r="B1015" s="130">
        <f t="shared" si="35"/>
        <v>5</v>
      </c>
      <c r="C1015" s="133" t="s">
        <v>1879</v>
      </c>
      <c r="D1015" s="136"/>
      <c r="E1015" s="136">
        <f t="shared" si="34"/>
        <v>0</v>
      </c>
      <c r="F1015" s="136">
        <v>0</v>
      </c>
      <c r="G1015" s="135"/>
    </row>
    <row r="1016" spans="1:7" ht="18" customHeight="1">
      <c r="A1016" s="132" t="s">
        <v>1880</v>
      </c>
      <c r="B1016" s="130">
        <f t="shared" si="35"/>
        <v>7</v>
      </c>
      <c r="C1016" s="133" t="s">
        <v>104</v>
      </c>
      <c r="D1016" s="136"/>
      <c r="E1016" s="136">
        <f t="shared" si="34"/>
        <v>0</v>
      </c>
      <c r="F1016" s="136">
        <v>0</v>
      </c>
      <c r="G1016" s="135"/>
    </row>
    <row r="1017" spans="1:7" ht="18" customHeight="1">
      <c r="A1017" s="132" t="s">
        <v>1881</v>
      </c>
      <c r="B1017" s="130">
        <f t="shared" si="35"/>
        <v>7</v>
      </c>
      <c r="C1017" s="133" t="s">
        <v>106</v>
      </c>
      <c r="D1017" s="136"/>
      <c r="E1017" s="136">
        <f t="shared" si="34"/>
        <v>0</v>
      </c>
      <c r="F1017" s="136">
        <v>0</v>
      </c>
      <c r="G1017" s="135"/>
    </row>
    <row r="1018" spans="1:7" ht="18" customHeight="1">
      <c r="A1018" s="132" t="s">
        <v>1882</v>
      </c>
      <c r="B1018" s="130">
        <f t="shared" si="35"/>
        <v>7</v>
      </c>
      <c r="C1018" s="133" t="s">
        <v>108</v>
      </c>
      <c r="D1018" s="136"/>
      <c r="E1018" s="136">
        <f t="shared" si="34"/>
        <v>0</v>
      </c>
      <c r="F1018" s="136">
        <v>0</v>
      </c>
      <c r="G1018" s="135"/>
    </row>
    <row r="1019" spans="1:7" ht="18" customHeight="1">
      <c r="A1019" s="132" t="s">
        <v>1883</v>
      </c>
      <c r="B1019" s="130">
        <f t="shared" si="35"/>
        <v>7</v>
      </c>
      <c r="C1019" s="133" t="s">
        <v>1884</v>
      </c>
      <c r="D1019" s="136"/>
      <c r="E1019" s="136">
        <f t="shared" si="34"/>
        <v>0</v>
      </c>
      <c r="F1019" s="136">
        <v>0</v>
      </c>
      <c r="G1019" s="135"/>
    </row>
    <row r="1020" spans="1:7" ht="18" customHeight="1">
      <c r="A1020" s="132" t="s">
        <v>1885</v>
      </c>
      <c r="B1020" s="130">
        <f t="shared" si="35"/>
        <v>7</v>
      </c>
      <c r="C1020" s="133" t="s">
        <v>1886</v>
      </c>
      <c r="D1020" s="136"/>
      <c r="E1020" s="136">
        <f t="shared" si="34"/>
        <v>0</v>
      </c>
      <c r="F1020" s="136">
        <v>0</v>
      </c>
      <c r="G1020" s="135"/>
    </row>
    <row r="1021" spans="1:7" ht="18" customHeight="1">
      <c r="A1021" s="132" t="s">
        <v>1887</v>
      </c>
      <c r="B1021" s="130">
        <f t="shared" si="35"/>
        <v>7</v>
      </c>
      <c r="C1021" s="133" t="s">
        <v>1888</v>
      </c>
      <c r="D1021" s="136"/>
      <c r="E1021" s="136">
        <f t="shared" si="34"/>
        <v>0</v>
      </c>
      <c r="F1021" s="136">
        <v>0</v>
      </c>
      <c r="G1021" s="135"/>
    </row>
    <row r="1022" spans="1:7" ht="18" customHeight="1">
      <c r="A1022" s="132" t="s">
        <v>1889</v>
      </c>
      <c r="B1022" s="130">
        <f t="shared" si="35"/>
        <v>7</v>
      </c>
      <c r="C1022" s="133" t="s">
        <v>1890</v>
      </c>
      <c r="D1022" s="136"/>
      <c r="E1022" s="136">
        <f t="shared" si="34"/>
        <v>0</v>
      </c>
      <c r="F1022" s="136">
        <v>0</v>
      </c>
      <c r="G1022" s="135"/>
    </row>
    <row r="1023" spans="1:7" ht="18" customHeight="1">
      <c r="A1023" s="132" t="s">
        <v>1891</v>
      </c>
      <c r="B1023" s="130">
        <f t="shared" si="35"/>
        <v>7</v>
      </c>
      <c r="C1023" s="133" t="s">
        <v>1892</v>
      </c>
      <c r="D1023" s="136"/>
      <c r="E1023" s="136">
        <f t="shared" si="34"/>
        <v>0</v>
      </c>
      <c r="F1023" s="136">
        <v>0</v>
      </c>
      <c r="G1023" s="135"/>
    </row>
    <row r="1024" spans="1:7" ht="18" customHeight="1">
      <c r="A1024" s="132" t="s">
        <v>1893</v>
      </c>
      <c r="B1024" s="130">
        <f t="shared" si="35"/>
        <v>7</v>
      </c>
      <c r="C1024" s="133" t="s">
        <v>1894</v>
      </c>
      <c r="D1024" s="136"/>
      <c r="E1024" s="136">
        <f t="shared" si="34"/>
        <v>0</v>
      </c>
      <c r="F1024" s="136">
        <v>0</v>
      </c>
      <c r="G1024" s="135"/>
    </row>
    <row r="1025" spans="1:7" ht="18" customHeight="1">
      <c r="A1025" s="132" t="s">
        <v>1895</v>
      </c>
      <c r="B1025" s="130">
        <f t="shared" si="35"/>
        <v>5</v>
      </c>
      <c r="C1025" s="133" t="s">
        <v>1896</v>
      </c>
      <c r="D1025" s="136"/>
      <c r="E1025" s="136">
        <f t="shared" si="34"/>
        <v>660080</v>
      </c>
      <c r="F1025" s="136">
        <v>660080</v>
      </c>
      <c r="G1025" s="135"/>
    </row>
    <row r="1026" spans="1:7" ht="18" customHeight="1">
      <c r="A1026" s="132" t="s">
        <v>1897</v>
      </c>
      <c r="B1026" s="130">
        <f t="shared" si="35"/>
        <v>7</v>
      </c>
      <c r="C1026" s="133" t="s">
        <v>104</v>
      </c>
      <c r="D1026" s="136"/>
      <c r="E1026" s="136">
        <f t="shared" si="34"/>
        <v>0</v>
      </c>
      <c r="F1026" s="136">
        <v>0</v>
      </c>
      <c r="G1026" s="135"/>
    </row>
    <row r="1027" spans="1:7" ht="18" customHeight="1">
      <c r="A1027" s="132" t="s">
        <v>1898</v>
      </c>
      <c r="B1027" s="130">
        <f t="shared" si="35"/>
        <v>7</v>
      </c>
      <c r="C1027" s="133" t="s">
        <v>106</v>
      </c>
      <c r="D1027" s="136"/>
      <c r="E1027" s="136">
        <f t="shared" si="34"/>
        <v>0</v>
      </c>
      <c r="F1027" s="136">
        <v>0</v>
      </c>
      <c r="G1027" s="135"/>
    </row>
    <row r="1028" spans="1:7" ht="18" customHeight="1">
      <c r="A1028" s="132" t="s">
        <v>1899</v>
      </c>
      <c r="B1028" s="130">
        <f t="shared" si="35"/>
        <v>7</v>
      </c>
      <c r="C1028" s="133" t="s">
        <v>108</v>
      </c>
      <c r="D1028" s="136"/>
      <c r="E1028" s="136">
        <f t="shared" si="34"/>
        <v>0</v>
      </c>
      <c r="F1028" s="136">
        <v>0</v>
      </c>
      <c r="G1028" s="135"/>
    </row>
    <row r="1029" spans="1:7" ht="18" customHeight="1">
      <c r="A1029" s="132" t="s">
        <v>1900</v>
      </c>
      <c r="B1029" s="130">
        <f t="shared" si="35"/>
        <v>7</v>
      </c>
      <c r="C1029" s="133" t="s">
        <v>1901</v>
      </c>
      <c r="D1029" s="136"/>
      <c r="E1029" s="136">
        <f t="shared" si="34"/>
        <v>0</v>
      </c>
      <c r="F1029" s="136">
        <v>0</v>
      </c>
      <c r="G1029" s="135"/>
    </row>
    <row r="1030" spans="1:7" ht="18" customHeight="1">
      <c r="A1030" s="132" t="s">
        <v>1902</v>
      </c>
      <c r="B1030" s="130">
        <f t="shared" si="35"/>
        <v>7</v>
      </c>
      <c r="C1030" s="133" t="s">
        <v>1903</v>
      </c>
      <c r="D1030" s="136"/>
      <c r="E1030" s="136">
        <f aca="true" t="shared" si="36" ref="E1030:E1093">F1030-D1030</f>
        <v>0</v>
      </c>
      <c r="F1030" s="136">
        <v>0</v>
      </c>
      <c r="G1030" s="135"/>
    </row>
    <row r="1031" spans="1:7" ht="18" customHeight="1">
      <c r="A1031" s="132" t="s">
        <v>1904</v>
      </c>
      <c r="B1031" s="130">
        <f aca="true" t="shared" si="37" ref="B1031:B1094">LEN(A1031)</f>
        <v>7</v>
      </c>
      <c r="C1031" s="133" t="s">
        <v>1905</v>
      </c>
      <c r="D1031" s="136"/>
      <c r="E1031" s="136">
        <f t="shared" si="36"/>
        <v>0</v>
      </c>
      <c r="F1031" s="136">
        <v>0</v>
      </c>
      <c r="G1031" s="135"/>
    </row>
    <row r="1032" spans="1:7" ht="18" customHeight="1">
      <c r="A1032" s="132" t="s">
        <v>1906</v>
      </c>
      <c r="B1032" s="130">
        <f t="shared" si="37"/>
        <v>7</v>
      </c>
      <c r="C1032" s="133" t="s">
        <v>1907</v>
      </c>
      <c r="D1032" s="136"/>
      <c r="E1032" s="136">
        <f t="shared" si="36"/>
        <v>0</v>
      </c>
      <c r="F1032" s="136">
        <v>0</v>
      </c>
      <c r="G1032" s="135"/>
    </row>
    <row r="1033" spans="1:7" ht="18" customHeight="1">
      <c r="A1033" s="132" t="s">
        <v>1908</v>
      </c>
      <c r="B1033" s="130">
        <f t="shared" si="37"/>
        <v>7</v>
      </c>
      <c r="C1033" s="133" t="s">
        <v>1909</v>
      </c>
      <c r="D1033" s="136"/>
      <c r="E1033" s="136">
        <f t="shared" si="36"/>
        <v>0</v>
      </c>
      <c r="F1033" s="136">
        <v>0</v>
      </c>
      <c r="G1033" s="135"/>
    </row>
    <row r="1034" spans="1:7" ht="18" customHeight="1">
      <c r="A1034" s="132" t="s">
        <v>1910</v>
      </c>
      <c r="B1034" s="130">
        <f t="shared" si="37"/>
        <v>7</v>
      </c>
      <c r="C1034" s="133" t="s">
        <v>1911</v>
      </c>
      <c r="D1034" s="136"/>
      <c r="E1034" s="136">
        <f t="shared" si="36"/>
        <v>0</v>
      </c>
      <c r="F1034" s="136">
        <v>0</v>
      </c>
      <c r="G1034" s="135"/>
    </row>
    <row r="1035" spans="1:7" ht="18" customHeight="1">
      <c r="A1035" s="132" t="s">
        <v>1912</v>
      </c>
      <c r="B1035" s="130">
        <f t="shared" si="37"/>
        <v>7</v>
      </c>
      <c r="C1035" s="133" t="s">
        <v>1913</v>
      </c>
      <c r="D1035" s="136"/>
      <c r="E1035" s="136">
        <f t="shared" si="36"/>
        <v>0</v>
      </c>
      <c r="F1035" s="136">
        <v>0</v>
      </c>
      <c r="G1035" s="135"/>
    </row>
    <row r="1036" spans="1:7" ht="18" customHeight="1">
      <c r="A1036" s="132" t="s">
        <v>1914</v>
      </c>
      <c r="B1036" s="130">
        <f t="shared" si="37"/>
        <v>7</v>
      </c>
      <c r="C1036" s="133" t="s">
        <v>1915</v>
      </c>
      <c r="D1036" s="136"/>
      <c r="E1036" s="136">
        <f t="shared" si="36"/>
        <v>0</v>
      </c>
      <c r="F1036" s="136">
        <v>0</v>
      </c>
      <c r="G1036" s="135"/>
    </row>
    <row r="1037" spans="1:7" ht="18" customHeight="1">
      <c r="A1037" s="132" t="s">
        <v>1916</v>
      </c>
      <c r="B1037" s="130">
        <f t="shared" si="37"/>
        <v>7</v>
      </c>
      <c r="C1037" s="133" t="s">
        <v>1917</v>
      </c>
      <c r="D1037" s="136"/>
      <c r="E1037" s="136">
        <f t="shared" si="36"/>
        <v>0</v>
      </c>
      <c r="F1037" s="136">
        <v>0</v>
      </c>
      <c r="G1037" s="135"/>
    </row>
    <row r="1038" spans="1:7" ht="18" customHeight="1">
      <c r="A1038" s="132" t="s">
        <v>1918</v>
      </c>
      <c r="B1038" s="130">
        <f t="shared" si="37"/>
        <v>7</v>
      </c>
      <c r="C1038" s="133" t="s">
        <v>1919</v>
      </c>
      <c r="D1038" s="136"/>
      <c r="E1038" s="136">
        <f t="shared" si="36"/>
        <v>0</v>
      </c>
      <c r="F1038" s="136">
        <v>0</v>
      </c>
      <c r="G1038" s="135"/>
    </row>
    <row r="1039" spans="1:7" ht="18" customHeight="1">
      <c r="A1039" s="132" t="s">
        <v>1920</v>
      </c>
      <c r="B1039" s="130">
        <f t="shared" si="37"/>
        <v>7</v>
      </c>
      <c r="C1039" s="133" t="s">
        <v>1921</v>
      </c>
      <c r="D1039" s="136"/>
      <c r="E1039" s="136">
        <f t="shared" si="36"/>
        <v>0</v>
      </c>
      <c r="F1039" s="136">
        <v>0</v>
      </c>
      <c r="G1039" s="135"/>
    </row>
    <row r="1040" spans="1:7" ht="18" customHeight="1">
      <c r="A1040" s="132" t="s">
        <v>1922</v>
      </c>
      <c r="B1040" s="130">
        <f t="shared" si="37"/>
        <v>7</v>
      </c>
      <c r="C1040" s="133" t="s">
        <v>1923</v>
      </c>
      <c r="D1040" s="136"/>
      <c r="E1040" s="136">
        <f t="shared" si="36"/>
        <v>660080</v>
      </c>
      <c r="F1040" s="136">
        <v>660080</v>
      </c>
      <c r="G1040" s="135"/>
    </row>
    <row r="1041" spans="1:7" ht="18" customHeight="1">
      <c r="A1041" s="132" t="s">
        <v>1924</v>
      </c>
      <c r="B1041" s="130">
        <f t="shared" si="37"/>
        <v>5</v>
      </c>
      <c r="C1041" s="133" t="s">
        <v>1925</v>
      </c>
      <c r="D1041" s="136"/>
      <c r="E1041" s="136">
        <f t="shared" si="36"/>
        <v>0</v>
      </c>
      <c r="F1041" s="136">
        <v>0</v>
      </c>
      <c r="G1041" s="135"/>
    </row>
    <row r="1042" spans="1:7" ht="18" customHeight="1">
      <c r="A1042" s="132" t="s">
        <v>1926</v>
      </c>
      <c r="B1042" s="130">
        <f t="shared" si="37"/>
        <v>7</v>
      </c>
      <c r="C1042" s="133" t="s">
        <v>104</v>
      </c>
      <c r="D1042" s="136"/>
      <c r="E1042" s="136">
        <f t="shared" si="36"/>
        <v>0</v>
      </c>
      <c r="F1042" s="136">
        <v>0</v>
      </c>
      <c r="G1042" s="135"/>
    </row>
    <row r="1043" spans="1:7" ht="18" customHeight="1">
      <c r="A1043" s="132" t="s">
        <v>1927</v>
      </c>
      <c r="B1043" s="130">
        <f t="shared" si="37"/>
        <v>7</v>
      </c>
      <c r="C1043" s="133" t="s">
        <v>106</v>
      </c>
      <c r="D1043" s="136"/>
      <c r="E1043" s="136">
        <f t="shared" si="36"/>
        <v>0</v>
      </c>
      <c r="F1043" s="136">
        <v>0</v>
      </c>
      <c r="G1043" s="135"/>
    </row>
    <row r="1044" spans="1:7" ht="18" customHeight="1">
      <c r="A1044" s="132" t="s">
        <v>1928</v>
      </c>
      <c r="B1044" s="130">
        <f t="shared" si="37"/>
        <v>7</v>
      </c>
      <c r="C1044" s="133" t="s">
        <v>108</v>
      </c>
      <c r="D1044" s="136"/>
      <c r="E1044" s="136">
        <f t="shared" si="36"/>
        <v>0</v>
      </c>
      <c r="F1044" s="136">
        <v>0</v>
      </c>
      <c r="G1044" s="135"/>
    </row>
    <row r="1045" spans="1:7" ht="18" customHeight="1">
      <c r="A1045" s="132" t="s">
        <v>1929</v>
      </c>
      <c r="B1045" s="130">
        <f t="shared" si="37"/>
        <v>7</v>
      </c>
      <c r="C1045" s="133" t="s">
        <v>1930</v>
      </c>
      <c r="D1045" s="136"/>
      <c r="E1045" s="136">
        <f t="shared" si="36"/>
        <v>0</v>
      </c>
      <c r="F1045" s="136">
        <v>0</v>
      </c>
      <c r="G1045" s="135"/>
    </row>
    <row r="1046" spans="1:7" ht="18" customHeight="1">
      <c r="A1046" s="132" t="s">
        <v>1931</v>
      </c>
      <c r="B1046" s="130">
        <f t="shared" si="37"/>
        <v>5</v>
      </c>
      <c r="C1046" s="133" t="s">
        <v>1932</v>
      </c>
      <c r="D1046" s="136">
        <v>10888733.8</v>
      </c>
      <c r="E1046" s="136">
        <f t="shared" si="36"/>
        <v>-518883.80000000075</v>
      </c>
      <c r="F1046" s="136">
        <v>10369850</v>
      </c>
      <c r="G1046" s="135">
        <f>E1046/D1046</f>
        <v>-0.047653272596305064</v>
      </c>
    </row>
    <row r="1047" spans="1:7" ht="18" customHeight="1">
      <c r="A1047" s="132" t="s">
        <v>1933</v>
      </c>
      <c r="B1047" s="130">
        <f t="shared" si="37"/>
        <v>7</v>
      </c>
      <c r="C1047" s="133" t="s">
        <v>104</v>
      </c>
      <c r="D1047" s="136">
        <v>978733.8</v>
      </c>
      <c r="E1047" s="136">
        <f t="shared" si="36"/>
        <v>-447683.80000000005</v>
      </c>
      <c r="F1047" s="136">
        <v>531050</v>
      </c>
      <c r="G1047" s="135">
        <f>E1047/D1047</f>
        <v>-0.45741119801931845</v>
      </c>
    </row>
    <row r="1048" spans="1:7" ht="18" customHeight="1">
      <c r="A1048" s="132" t="s">
        <v>1934</v>
      </c>
      <c r="B1048" s="130">
        <f t="shared" si="37"/>
        <v>7</v>
      </c>
      <c r="C1048" s="133" t="s">
        <v>106</v>
      </c>
      <c r="D1048" s="136">
        <v>200000</v>
      </c>
      <c r="E1048" s="136">
        <f t="shared" si="36"/>
        <v>-71200</v>
      </c>
      <c r="F1048" s="136">
        <v>128800</v>
      </c>
      <c r="G1048" s="135">
        <f>E1048/D1048</f>
        <v>-0.356</v>
      </c>
    </row>
    <row r="1049" spans="1:7" ht="18" customHeight="1">
      <c r="A1049" s="132" t="s">
        <v>1935</v>
      </c>
      <c r="B1049" s="130">
        <f t="shared" si="37"/>
        <v>7</v>
      </c>
      <c r="C1049" s="133" t="s">
        <v>108</v>
      </c>
      <c r="D1049" s="136"/>
      <c r="E1049" s="136">
        <f t="shared" si="36"/>
        <v>0</v>
      </c>
      <c r="F1049" s="136">
        <v>0</v>
      </c>
      <c r="G1049" s="135"/>
    </row>
    <row r="1050" spans="1:7" ht="18" customHeight="1">
      <c r="A1050" s="132" t="s">
        <v>1936</v>
      </c>
      <c r="B1050" s="130">
        <f t="shared" si="37"/>
        <v>7</v>
      </c>
      <c r="C1050" s="133" t="s">
        <v>1937</v>
      </c>
      <c r="D1050" s="136"/>
      <c r="E1050" s="136">
        <f t="shared" si="36"/>
        <v>0</v>
      </c>
      <c r="F1050" s="136">
        <v>0</v>
      </c>
      <c r="G1050" s="135"/>
    </row>
    <row r="1051" spans="1:7" ht="18" customHeight="1">
      <c r="A1051" s="132" t="s">
        <v>1938</v>
      </c>
      <c r="B1051" s="130">
        <f t="shared" si="37"/>
        <v>7</v>
      </c>
      <c r="C1051" s="133" t="s">
        <v>1939</v>
      </c>
      <c r="D1051" s="136"/>
      <c r="E1051" s="136">
        <f t="shared" si="36"/>
        <v>0</v>
      </c>
      <c r="F1051" s="136">
        <v>0</v>
      </c>
      <c r="G1051" s="135"/>
    </row>
    <row r="1052" spans="1:7" ht="18" customHeight="1">
      <c r="A1052" s="132" t="s">
        <v>1940</v>
      </c>
      <c r="B1052" s="130">
        <f t="shared" si="37"/>
        <v>7</v>
      </c>
      <c r="C1052" s="133" t="s">
        <v>1941</v>
      </c>
      <c r="D1052" s="136"/>
      <c r="E1052" s="136">
        <f t="shared" si="36"/>
        <v>0</v>
      </c>
      <c r="F1052" s="136">
        <v>0</v>
      </c>
      <c r="G1052" s="135"/>
    </row>
    <row r="1053" spans="1:7" ht="18" customHeight="1">
      <c r="A1053" s="132" t="s">
        <v>1942</v>
      </c>
      <c r="B1053" s="130">
        <f t="shared" si="37"/>
        <v>7</v>
      </c>
      <c r="C1053" s="133" t="s">
        <v>1943</v>
      </c>
      <c r="D1053" s="136"/>
      <c r="E1053" s="136">
        <f t="shared" si="36"/>
        <v>0</v>
      </c>
      <c r="F1053" s="136">
        <v>0</v>
      </c>
      <c r="G1053" s="135"/>
    </row>
    <row r="1054" spans="1:7" ht="18" customHeight="1">
      <c r="A1054" s="132" t="s">
        <v>1944</v>
      </c>
      <c r="B1054" s="130">
        <f t="shared" si="37"/>
        <v>7</v>
      </c>
      <c r="C1054" s="133" t="s">
        <v>1945</v>
      </c>
      <c r="D1054" s="136">
        <v>9710000</v>
      </c>
      <c r="E1054" s="136">
        <f t="shared" si="36"/>
        <v>0</v>
      </c>
      <c r="F1054" s="136">
        <v>9710000</v>
      </c>
      <c r="G1054" s="135">
        <f>E1054/D1054</f>
        <v>0</v>
      </c>
    </row>
    <row r="1055" spans="1:7" ht="18" customHeight="1">
      <c r="A1055" s="132" t="s">
        <v>1946</v>
      </c>
      <c r="B1055" s="130">
        <f t="shared" si="37"/>
        <v>7</v>
      </c>
      <c r="C1055" s="133" t="s">
        <v>122</v>
      </c>
      <c r="D1055" s="136"/>
      <c r="E1055" s="136">
        <f t="shared" si="36"/>
        <v>0</v>
      </c>
      <c r="F1055" s="136">
        <v>0</v>
      </c>
      <c r="G1055" s="135"/>
    </row>
    <row r="1056" spans="1:7" ht="18" customHeight="1">
      <c r="A1056" s="132" t="s">
        <v>1947</v>
      </c>
      <c r="B1056" s="130">
        <f t="shared" si="37"/>
        <v>7</v>
      </c>
      <c r="C1056" s="133" t="s">
        <v>1948</v>
      </c>
      <c r="D1056" s="136"/>
      <c r="E1056" s="136">
        <f t="shared" si="36"/>
        <v>0</v>
      </c>
      <c r="F1056" s="136">
        <v>0</v>
      </c>
      <c r="G1056" s="135"/>
    </row>
    <row r="1057" spans="1:7" ht="18" customHeight="1">
      <c r="A1057" s="132" t="s">
        <v>1949</v>
      </c>
      <c r="B1057" s="130">
        <f t="shared" si="37"/>
        <v>5</v>
      </c>
      <c r="C1057" s="133" t="s">
        <v>1950</v>
      </c>
      <c r="D1057" s="136"/>
      <c r="E1057" s="136">
        <f t="shared" si="36"/>
        <v>0</v>
      </c>
      <c r="F1057" s="136">
        <v>0</v>
      </c>
      <c r="G1057" s="135"/>
    </row>
    <row r="1058" spans="1:7" ht="18" customHeight="1">
      <c r="A1058" s="132" t="s">
        <v>1951</v>
      </c>
      <c r="B1058" s="130">
        <f t="shared" si="37"/>
        <v>7</v>
      </c>
      <c r="C1058" s="133" t="s">
        <v>104</v>
      </c>
      <c r="D1058" s="136"/>
      <c r="E1058" s="136">
        <f t="shared" si="36"/>
        <v>0</v>
      </c>
      <c r="F1058" s="136">
        <v>0</v>
      </c>
      <c r="G1058" s="135"/>
    </row>
    <row r="1059" spans="1:7" ht="18" customHeight="1">
      <c r="A1059" s="132" t="s">
        <v>1952</v>
      </c>
      <c r="B1059" s="130">
        <f t="shared" si="37"/>
        <v>7</v>
      </c>
      <c r="C1059" s="133" t="s">
        <v>106</v>
      </c>
      <c r="D1059" s="136"/>
      <c r="E1059" s="136">
        <f t="shared" si="36"/>
        <v>0</v>
      </c>
      <c r="F1059" s="136">
        <v>0</v>
      </c>
      <c r="G1059" s="135"/>
    </row>
    <row r="1060" spans="1:7" ht="18" customHeight="1">
      <c r="A1060" s="132" t="s">
        <v>1953</v>
      </c>
      <c r="B1060" s="130">
        <f t="shared" si="37"/>
        <v>7</v>
      </c>
      <c r="C1060" s="133" t="s">
        <v>108</v>
      </c>
      <c r="D1060" s="136"/>
      <c r="E1060" s="136">
        <f t="shared" si="36"/>
        <v>0</v>
      </c>
      <c r="F1060" s="136">
        <v>0</v>
      </c>
      <c r="G1060" s="135"/>
    </row>
    <row r="1061" spans="1:7" ht="18" customHeight="1">
      <c r="A1061" s="132" t="s">
        <v>1954</v>
      </c>
      <c r="B1061" s="130">
        <f t="shared" si="37"/>
        <v>7</v>
      </c>
      <c r="C1061" s="133" t="s">
        <v>1955</v>
      </c>
      <c r="D1061" s="136"/>
      <c r="E1061" s="136">
        <f t="shared" si="36"/>
        <v>0</v>
      </c>
      <c r="F1061" s="136">
        <v>0</v>
      </c>
      <c r="G1061" s="135"/>
    </row>
    <row r="1062" spans="1:7" ht="18" customHeight="1">
      <c r="A1062" s="132" t="s">
        <v>1956</v>
      </c>
      <c r="B1062" s="130">
        <f t="shared" si="37"/>
        <v>7</v>
      </c>
      <c r="C1062" s="133" t="s">
        <v>1957</v>
      </c>
      <c r="D1062" s="136"/>
      <c r="E1062" s="136">
        <f t="shared" si="36"/>
        <v>0</v>
      </c>
      <c r="F1062" s="136">
        <v>0</v>
      </c>
      <c r="G1062" s="135"/>
    </row>
    <row r="1063" spans="1:7" ht="18" customHeight="1">
      <c r="A1063" s="132" t="s">
        <v>1958</v>
      </c>
      <c r="B1063" s="130">
        <f t="shared" si="37"/>
        <v>7</v>
      </c>
      <c r="C1063" s="133" t="s">
        <v>1959</v>
      </c>
      <c r="D1063" s="136"/>
      <c r="E1063" s="136">
        <f t="shared" si="36"/>
        <v>0</v>
      </c>
      <c r="F1063" s="136">
        <v>0</v>
      </c>
      <c r="G1063" s="135"/>
    </row>
    <row r="1064" spans="1:7" ht="18" customHeight="1">
      <c r="A1064" s="132" t="s">
        <v>1960</v>
      </c>
      <c r="B1064" s="130">
        <f t="shared" si="37"/>
        <v>5</v>
      </c>
      <c r="C1064" s="133" t="s">
        <v>1961</v>
      </c>
      <c r="D1064" s="136">
        <v>13836929.09</v>
      </c>
      <c r="E1064" s="136">
        <f t="shared" si="36"/>
        <v>-9351536.82</v>
      </c>
      <c r="F1064" s="136">
        <v>4485392.27</v>
      </c>
      <c r="G1064" s="135">
        <f>E1064/D1064</f>
        <v>-0.6758390361889178</v>
      </c>
    </row>
    <row r="1065" spans="1:7" ht="18" customHeight="1">
      <c r="A1065" s="132" t="s">
        <v>1962</v>
      </c>
      <c r="B1065" s="130">
        <f t="shared" si="37"/>
        <v>7</v>
      </c>
      <c r="C1065" s="133" t="s">
        <v>104</v>
      </c>
      <c r="D1065" s="136"/>
      <c r="E1065" s="136">
        <f t="shared" si="36"/>
        <v>0</v>
      </c>
      <c r="F1065" s="136">
        <v>0</v>
      </c>
      <c r="G1065" s="135"/>
    </row>
    <row r="1066" spans="1:7" ht="18" customHeight="1">
      <c r="A1066" s="132" t="s">
        <v>1963</v>
      </c>
      <c r="B1066" s="130">
        <f t="shared" si="37"/>
        <v>7</v>
      </c>
      <c r="C1066" s="133" t="s">
        <v>106</v>
      </c>
      <c r="D1066" s="136"/>
      <c r="E1066" s="136">
        <f t="shared" si="36"/>
        <v>0</v>
      </c>
      <c r="F1066" s="136">
        <v>0</v>
      </c>
      <c r="G1066" s="135"/>
    </row>
    <row r="1067" spans="1:7" ht="18" customHeight="1">
      <c r="A1067" s="132" t="s">
        <v>1964</v>
      </c>
      <c r="B1067" s="130">
        <f t="shared" si="37"/>
        <v>7</v>
      </c>
      <c r="C1067" s="133" t="s">
        <v>108</v>
      </c>
      <c r="D1067" s="136"/>
      <c r="E1067" s="136">
        <f t="shared" si="36"/>
        <v>0</v>
      </c>
      <c r="F1067" s="136">
        <v>0</v>
      </c>
      <c r="G1067" s="135"/>
    </row>
    <row r="1068" spans="1:7" ht="18" customHeight="1">
      <c r="A1068" s="132" t="s">
        <v>1965</v>
      </c>
      <c r="B1068" s="130">
        <f t="shared" si="37"/>
        <v>7</v>
      </c>
      <c r="C1068" s="133" t="s">
        <v>1966</v>
      </c>
      <c r="D1068" s="136"/>
      <c r="E1068" s="136">
        <f t="shared" si="36"/>
        <v>0</v>
      </c>
      <c r="F1068" s="136">
        <v>0</v>
      </c>
      <c r="G1068" s="135"/>
    </row>
    <row r="1069" spans="1:7" ht="18" customHeight="1">
      <c r="A1069" s="132" t="s">
        <v>1967</v>
      </c>
      <c r="B1069" s="130">
        <f t="shared" si="37"/>
        <v>7</v>
      </c>
      <c r="C1069" s="133" t="s">
        <v>1968</v>
      </c>
      <c r="D1069" s="136"/>
      <c r="E1069" s="136">
        <f t="shared" si="36"/>
        <v>0</v>
      </c>
      <c r="F1069" s="136">
        <v>0</v>
      </c>
      <c r="G1069" s="135"/>
    </row>
    <row r="1070" spans="1:7" ht="18" customHeight="1">
      <c r="A1070" s="132" t="s">
        <v>1969</v>
      </c>
      <c r="B1070" s="130">
        <f t="shared" si="37"/>
        <v>7</v>
      </c>
      <c r="C1070" s="133" t="s">
        <v>1970</v>
      </c>
      <c r="D1070" s="136"/>
      <c r="E1070" s="136">
        <f t="shared" si="36"/>
        <v>0</v>
      </c>
      <c r="F1070" s="136">
        <v>0</v>
      </c>
      <c r="G1070" s="135"/>
    </row>
    <row r="1071" spans="1:7" ht="18" customHeight="1">
      <c r="A1071" s="132" t="s">
        <v>1971</v>
      </c>
      <c r="B1071" s="130">
        <f t="shared" si="37"/>
        <v>7</v>
      </c>
      <c r="C1071" s="133" t="s">
        <v>1972</v>
      </c>
      <c r="D1071" s="136">
        <v>13836929.09</v>
      </c>
      <c r="E1071" s="136">
        <f t="shared" si="36"/>
        <v>-9351536.82</v>
      </c>
      <c r="F1071" s="136">
        <v>4485392.27</v>
      </c>
      <c r="G1071" s="135">
        <f>E1071/D1071</f>
        <v>-0.6758390361889178</v>
      </c>
    </row>
    <row r="1072" spans="1:7" ht="18" customHeight="1">
      <c r="A1072" s="132" t="s">
        <v>1973</v>
      </c>
      <c r="B1072" s="130">
        <f t="shared" si="37"/>
        <v>5</v>
      </c>
      <c r="C1072" s="133" t="s">
        <v>1974</v>
      </c>
      <c r="D1072" s="136"/>
      <c r="E1072" s="136">
        <f t="shared" si="36"/>
        <v>1206280</v>
      </c>
      <c r="F1072" s="136">
        <v>1206280</v>
      </c>
      <c r="G1072" s="135"/>
    </row>
    <row r="1073" spans="1:7" ht="18" customHeight="1">
      <c r="A1073" s="132" t="s">
        <v>1975</v>
      </c>
      <c r="B1073" s="130">
        <f t="shared" si="37"/>
        <v>7</v>
      </c>
      <c r="C1073" s="133" t="s">
        <v>1976</v>
      </c>
      <c r="D1073" s="136"/>
      <c r="E1073" s="136">
        <f t="shared" si="36"/>
        <v>0</v>
      </c>
      <c r="F1073" s="136">
        <v>0</v>
      </c>
      <c r="G1073" s="135"/>
    </row>
    <row r="1074" spans="1:7" ht="18" customHeight="1">
      <c r="A1074" s="132" t="s">
        <v>1977</v>
      </c>
      <c r="B1074" s="130">
        <f t="shared" si="37"/>
        <v>7</v>
      </c>
      <c r="C1074" s="133" t="s">
        <v>1978</v>
      </c>
      <c r="D1074" s="136"/>
      <c r="E1074" s="136">
        <f t="shared" si="36"/>
        <v>0</v>
      </c>
      <c r="F1074" s="136">
        <v>0</v>
      </c>
      <c r="G1074" s="135"/>
    </row>
    <row r="1075" spans="1:7" ht="18" customHeight="1">
      <c r="A1075" s="132" t="s">
        <v>1979</v>
      </c>
      <c r="B1075" s="130">
        <f t="shared" si="37"/>
        <v>7</v>
      </c>
      <c r="C1075" s="133" t="s">
        <v>1980</v>
      </c>
      <c r="D1075" s="136"/>
      <c r="E1075" s="136">
        <f t="shared" si="36"/>
        <v>0</v>
      </c>
      <c r="F1075" s="136">
        <v>0</v>
      </c>
      <c r="G1075" s="135"/>
    </row>
    <row r="1076" spans="1:7" ht="18" customHeight="1">
      <c r="A1076" s="132" t="s">
        <v>1981</v>
      </c>
      <c r="B1076" s="130">
        <f t="shared" si="37"/>
        <v>7</v>
      </c>
      <c r="C1076" s="133" t="s">
        <v>1982</v>
      </c>
      <c r="D1076" s="136"/>
      <c r="E1076" s="136">
        <f t="shared" si="36"/>
        <v>0</v>
      </c>
      <c r="F1076" s="136">
        <v>0</v>
      </c>
      <c r="G1076" s="135"/>
    </row>
    <row r="1077" spans="1:7" ht="18" customHeight="1">
      <c r="A1077" s="132" t="s">
        <v>1983</v>
      </c>
      <c r="B1077" s="130">
        <f t="shared" si="37"/>
        <v>7</v>
      </c>
      <c r="C1077" s="133" t="s">
        <v>1984</v>
      </c>
      <c r="D1077" s="136"/>
      <c r="E1077" s="136">
        <f t="shared" si="36"/>
        <v>1206280</v>
      </c>
      <c r="F1077" s="136">
        <v>1206280</v>
      </c>
      <c r="G1077" s="135"/>
    </row>
    <row r="1078" spans="1:7" ht="18" customHeight="1">
      <c r="A1078" s="129" t="s">
        <v>1985</v>
      </c>
      <c r="B1078" s="130">
        <f t="shared" si="37"/>
        <v>3</v>
      </c>
      <c r="C1078" s="126" t="s">
        <v>1986</v>
      </c>
      <c r="D1078" s="137"/>
      <c r="E1078" s="137">
        <f t="shared" si="36"/>
        <v>3000000</v>
      </c>
      <c r="F1078" s="137">
        <v>3000000</v>
      </c>
      <c r="G1078" s="141"/>
    </row>
    <row r="1079" spans="1:7" ht="18" customHeight="1">
      <c r="A1079" s="132" t="s">
        <v>1987</v>
      </c>
      <c r="B1079" s="130">
        <f t="shared" si="37"/>
        <v>5</v>
      </c>
      <c r="C1079" s="133" t="s">
        <v>1988</v>
      </c>
      <c r="D1079" s="136"/>
      <c r="E1079" s="136">
        <f t="shared" si="36"/>
        <v>3000000</v>
      </c>
      <c r="F1079" s="136">
        <v>3000000</v>
      </c>
      <c r="G1079" s="135"/>
    </row>
    <row r="1080" spans="1:7" ht="18" customHeight="1">
      <c r="A1080" s="132" t="s">
        <v>1989</v>
      </c>
      <c r="B1080" s="130">
        <f t="shared" si="37"/>
        <v>7</v>
      </c>
      <c r="C1080" s="133" t="s">
        <v>104</v>
      </c>
      <c r="D1080" s="136"/>
      <c r="E1080" s="136">
        <f t="shared" si="36"/>
        <v>0</v>
      </c>
      <c r="F1080" s="136">
        <v>0</v>
      </c>
      <c r="G1080" s="135"/>
    </row>
    <row r="1081" spans="1:7" ht="18" customHeight="1">
      <c r="A1081" s="132" t="s">
        <v>1990</v>
      </c>
      <c r="B1081" s="130">
        <f t="shared" si="37"/>
        <v>7</v>
      </c>
      <c r="C1081" s="133" t="s">
        <v>106</v>
      </c>
      <c r="D1081" s="136"/>
      <c r="E1081" s="136">
        <f t="shared" si="36"/>
        <v>0</v>
      </c>
      <c r="F1081" s="136">
        <v>0</v>
      </c>
      <c r="G1081" s="135"/>
    </row>
    <row r="1082" spans="1:7" ht="18" customHeight="1">
      <c r="A1082" s="132" t="s">
        <v>1991</v>
      </c>
      <c r="B1082" s="130">
        <f t="shared" si="37"/>
        <v>7</v>
      </c>
      <c r="C1082" s="133" t="s">
        <v>108</v>
      </c>
      <c r="D1082" s="136"/>
      <c r="E1082" s="136">
        <f t="shared" si="36"/>
        <v>0</v>
      </c>
      <c r="F1082" s="136">
        <v>0</v>
      </c>
      <c r="G1082" s="135"/>
    </row>
    <row r="1083" spans="1:7" ht="18" customHeight="1">
      <c r="A1083" s="132" t="s">
        <v>1992</v>
      </c>
      <c r="B1083" s="130">
        <f t="shared" si="37"/>
        <v>7</v>
      </c>
      <c r="C1083" s="133" t="s">
        <v>1993</v>
      </c>
      <c r="D1083" s="136"/>
      <c r="E1083" s="136">
        <f t="shared" si="36"/>
        <v>0</v>
      </c>
      <c r="F1083" s="136">
        <v>0</v>
      </c>
      <c r="G1083" s="135"/>
    </row>
    <row r="1084" spans="1:7" ht="18" customHeight="1">
      <c r="A1084" s="132" t="s">
        <v>1994</v>
      </c>
      <c r="B1084" s="130">
        <f t="shared" si="37"/>
        <v>7</v>
      </c>
      <c r="C1084" s="133" t="s">
        <v>1995</v>
      </c>
      <c r="D1084" s="136"/>
      <c r="E1084" s="136">
        <f t="shared" si="36"/>
        <v>0</v>
      </c>
      <c r="F1084" s="136">
        <v>0</v>
      </c>
      <c r="G1084" s="135"/>
    </row>
    <row r="1085" spans="1:7" ht="18" customHeight="1">
      <c r="A1085" s="132" t="s">
        <v>1996</v>
      </c>
      <c r="B1085" s="130">
        <f t="shared" si="37"/>
        <v>7</v>
      </c>
      <c r="C1085" s="133" t="s">
        <v>1997</v>
      </c>
      <c r="D1085" s="136"/>
      <c r="E1085" s="136">
        <f t="shared" si="36"/>
        <v>0</v>
      </c>
      <c r="F1085" s="136">
        <v>0</v>
      </c>
      <c r="G1085" s="135"/>
    </row>
    <row r="1086" spans="1:7" ht="18" customHeight="1">
      <c r="A1086" s="132" t="s">
        <v>1998</v>
      </c>
      <c r="B1086" s="130">
        <f t="shared" si="37"/>
        <v>7</v>
      </c>
      <c r="C1086" s="133" t="s">
        <v>1999</v>
      </c>
      <c r="D1086" s="136"/>
      <c r="E1086" s="136">
        <f t="shared" si="36"/>
        <v>0</v>
      </c>
      <c r="F1086" s="136">
        <v>0</v>
      </c>
      <c r="G1086" s="135"/>
    </row>
    <row r="1087" spans="1:7" ht="18" customHeight="1">
      <c r="A1087" s="132" t="s">
        <v>2000</v>
      </c>
      <c r="B1087" s="130">
        <f t="shared" si="37"/>
        <v>7</v>
      </c>
      <c r="C1087" s="133" t="s">
        <v>122</v>
      </c>
      <c r="D1087" s="136"/>
      <c r="E1087" s="136">
        <f t="shared" si="36"/>
        <v>0</v>
      </c>
      <c r="F1087" s="136">
        <v>0</v>
      </c>
      <c r="G1087" s="135"/>
    </row>
    <row r="1088" spans="1:7" ht="18" customHeight="1">
      <c r="A1088" s="132" t="s">
        <v>2001</v>
      </c>
      <c r="B1088" s="130">
        <f t="shared" si="37"/>
        <v>7</v>
      </c>
      <c r="C1088" s="133" t="s">
        <v>2002</v>
      </c>
      <c r="D1088" s="136"/>
      <c r="E1088" s="136">
        <f t="shared" si="36"/>
        <v>3000000</v>
      </c>
      <c r="F1088" s="136">
        <v>3000000</v>
      </c>
      <c r="G1088" s="135"/>
    </row>
    <row r="1089" spans="1:7" ht="18" customHeight="1">
      <c r="A1089" s="132" t="s">
        <v>2003</v>
      </c>
      <c r="B1089" s="130">
        <f t="shared" si="37"/>
        <v>5</v>
      </c>
      <c r="C1089" s="133" t="s">
        <v>2004</v>
      </c>
      <c r="D1089" s="136"/>
      <c r="E1089" s="136">
        <f t="shared" si="36"/>
        <v>0</v>
      </c>
      <c r="F1089" s="136">
        <v>0</v>
      </c>
      <c r="G1089" s="135"/>
    </row>
    <row r="1090" spans="1:7" ht="18" customHeight="1">
      <c r="A1090" s="132" t="s">
        <v>2005</v>
      </c>
      <c r="B1090" s="130">
        <f t="shared" si="37"/>
        <v>7</v>
      </c>
      <c r="C1090" s="133" t="s">
        <v>104</v>
      </c>
      <c r="D1090" s="136"/>
      <c r="E1090" s="136">
        <f t="shared" si="36"/>
        <v>0</v>
      </c>
      <c r="F1090" s="136">
        <v>0</v>
      </c>
      <c r="G1090" s="135"/>
    </row>
    <row r="1091" spans="1:7" ht="18" customHeight="1">
      <c r="A1091" s="132" t="s">
        <v>2006</v>
      </c>
      <c r="B1091" s="130">
        <f t="shared" si="37"/>
        <v>7</v>
      </c>
      <c r="C1091" s="133" t="s">
        <v>106</v>
      </c>
      <c r="D1091" s="136"/>
      <c r="E1091" s="136">
        <f t="shared" si="36"/>
        <v>0</v>
      </c>
      <c r="F1091" s="136">
        <v>0</v>
      </c>
      <c r="G1091" s="135"/>
    </row>
    <row r="1092" spans="1:7" ht="18" customHeight="1">
      <c r="A1092" s="132" t="s">
        <v>2007</v>
      </c>
      <c r="B1092" s="130">
        <f t="shared" si="37"/>
        <v>7</v>
      </c>
      <c r="C1092" s="133" t="s">
        <v>108</v>
      </c>
      <c r="D1092" s="136"/>
      <c r="E1092" s="136">
        <f t="shared" si="36"/>
        <v>0</v>
      </c>
      <c r="F1092" s="136">
        <v>0</v>
      </c>
      <c r="G1092" s="135"/>
    </row>
    <row r="1093" spans="1:7" ht="18" customHeight="1">
      <c r="A1093" s="132" t="s">
        <v>2008</v>
      </c>
      <c r="B1093" s="130">
        <f t="shared" si="37"/>
        <v>7</v>
      </c>
      <c r="C1093" s="133" t="s">
        <v>2009</v>
      </c>
      <c r="D1093" s="136"/>
      <c r="E1093" s="136">
        <f t="shared" si="36"/>
        <v>0</v>
      </c>
      <c r="F1093" s="136">
        <v>0</v>
      </c>
      <c r="G1093" s="135"/>
    </row>
    <row r="1094" spans="1:7" ht="18" customHeight="1">
      <c r="A1094" s="132" t="s">
        <v>2010</v>
      </c>
      <c r="B1094" s="130">
        <f t="shared" si="37"/>
        <v>7</v>
      </c>
      <c r="C1094" s="133" t="s">
        <v>2011</v>
      </c>
      <c r="D1094" s="136"/>
      <c r="E1094" s="136">
        <f aca="true" t="shared" si="38" ref="E1094:E1157">F1094-D1094</f>
        <v>0</v>
      </c>
      <c r="F1094" s="136">
        <v>0</v>
      </c>
      <c r="G1094" s="135"/>
    </row>
    <row r="1095" spans="1:7" ht="18" customHeight="1">
      <c r="A1095" s="132" t="s">
        <v>2012</v>
      </c>
      <c r="B1095" s="130">
        <f aca="true" t="shared" si="39" ref="B1095:B1158">LEN(A1095)</f>
        <v>5</v>
      </c>
      <c r="C1095" s="133" t="s">
        <v>2013</v>
      </c>
      <c r="D1095" s="136"/>
      <c r="E1095" s="136">
        <f t="shared" si="38"/>
        <v>0</v>
      </c>
      <c r="F1095" s="136">
        <v>0</v>
      </c>
      <c r="G1095" s="135"/>
    </row>
    <row r="1096" spans="1:7" ht="18" customHeight="1">
      <c r="A1096" s="132" t="s">
        <v>2014</v>
      </c>
      <c r="B1096" s="130">
        <f t="shared" si="39"/>
        <v>7</v>
      </c>
      <c r="C1096" s="133" t="s">
        <v>2015</v>
      </c>
      <c r="D1096" s="136"/>
      <c r="E1096" s="136">
        <f t="shared" si="38"/>
        <v>0</v>
      </c>
      <c r="F1096" s="136">
        <v>0</v>
      </c>
      <c r="G1096" s="135"/>
    </row>
    <row r="1097" spans="1:7" ht="18" customHeight="1">
      <c r="A1097" s="132" t="s">
        <v>2016</v>
      </c>
      <c r="B1097" s="130">
        <f t="shared" si="39"/>
        <v>7</v>
      </c>
      <c r="C1097" s="133" t="s">
        <v>2017</v>
      </c>
      <c r="D1097" s="136"/>
      <c r="E1097" s="136">
        <f t="shared" si="38"/>
        <v>0</v>
      </c>
      <c r="F1097" s="136">
        <v>0</v>
      </c>
      <c r="G1097" s="135"/>
    </row>
    <row r="1098" spans="1:7" ht="18" customHeight="1">
      <c r="A1098" s="129" t="s">
        <v>2018</v>
      </c>
      <c r="B1098" s="130">
        <f t="shared" si="39"/>
        <v>3</v>
      </c>
      <c r="C1098" s="126" t="s">
        <v>2019</v>
      </c>
      <c r="D1098" s="137"/>
      <c r="E1098" s="137">
        <f t="shared" si="38"/>
        <v>12422344.670000006</v>
      </c>
      <c r="F1098" s="137">
        <v>12422344.670000006</v>
      </c>
      <c r="G1098" s="141"/>
    </row>
    <row r="1099" spans="1:7" ht="18" customHeight="1">
      <c r="A1099" s="132" t="s">
        <v>2020</v>
      </c>
      <c r="B1099" s="130">
        <f t="shared" si="39"/>
        <v>5</v>
      </c>
      <c r="C1099" s="133" t="s">
        <v>2021</v>
      </c>
      <c r="D1099" s="136"/>
      <c r="E1099" s="136">
        <f t="shared" si="38"/>
        <v>0</v>
      </c>
      <c r="F1099" s="136">
        <v>0</v>
      </c>
      <c r="G1099" s="135"/>
    </row>
    <row r="1100" spans="1:7" ht="18" customHeight="1">
      <c r="A1100" s="132" t="s">
        <v>2022</v>
      </c>
      <c r="B1100" s="130">
        <f t="shared" si="39"/>
        <v>7</v>
      </c>
      <c r="C1100" s="133" t="s">
        <v>104</v>
      </c>
      <c r="D1100" s="136"/>
      <c r="E1100" s="136">
        <f t="shared" si="38"/>
        <v>0</v>
      </c>
      <c r="F1100" s="136">
        <v>0</v>
      </c>
      <c r="G1100" s="135"/>
    </row>
    <row r="1101" spans="1:7" ht="18" customHeight="1">
      <c r="A1101" s="132" t="s">
        <v>2023</v>
      </c>
      <c r="B1101" s="130">
        <f t="shared" si="39"/>
        <v>7</v>
      </c>
      <c r="C1101" s="133" t="s">
        <v>106</v>
      </c>
      <c r="D1101" s="136"/>
      <c r="E1101" s="136">
        <f t="shared" si="38"/>
        <v>0</v>
      </c>
      <c r="F1101" s="136">
        <v>0</v>
      </c>
      <c r="G1101" s="135"/>
    </row>
    <row r="1102" spans="1:7" ht="18" customHeight="1">
      <c r="A1102" s="132" t="s">
        <v>2024</v>
      </c>
      <c r="B1102" s="130">
        <f t="shared" si="39"/>
        <v>7</v>
      </c>
      <c r="C1102" s="133" t="s">
        <v>108</v>
      </c>
      <c r="D1102" s="136"/>
      <c r="E1102" s="136">
        <f t="shared" si="38"/>
        <v>0</v>
      </c>
      <c r="F1102" s="136">
        <v>0</v>
      </c>
      <c r="G1102" s="135"/>
    </row>
    <row r="1103" spans="1:7" ht="18" customHeight="1">
      <c r="A1103" s="132" t="s">
        <v>2025</v>
      </c>
      <c r="B1103" s="130">
        <f t="shared" si="39"/>
        <v>7</v>
      </c>
      <c r="C1103" s="133" t="s">
        <v>2026</v>
      </c>
      <c r="D1103" s="136"/>
      <c r="E1103" s="136">
        <f t="shared" si="38"/>
        <v>0</v>
      </c>
      <c r="F1103" s="136">
        <v>0</v>
      </c>
      <c r="G1103" s="135"/>
    </row>
    <row r="1104" spans="1:7" ht="18" customHeight="1">
      <c r="A1104" s="132" t="s">
        <v>2027</v>
      </c>
      <c r="B1104" s="130">
        <f t="shared" si="39"/>
        <v>7</v>
      </c>
      <c r="C1104" s="133" t="s">
        <v>122</v>
      </c>
      <c r="D1104" s="136"/>
      <c r="E1104" s="136">
        <f t="shared" si="38"/>
        <v>0</v>
      </c>
      <c r="F1104" s="136">
        <v>0</v>
      </c>
      <c r="G1104" s="135"/>
    </row>
    <row r="1105" spans="1:7" ht="18" customHeight="1">
      <c r="A1105" s="132" t="s">
        <v>2028</v>
      </c>
      <c r="B1105" s="130">
        <f t="shared" si="39"/>
        <v>7</v>
      </c>
      <c r="C1105" s="133" t="s">
        <v>2029</v>
      </c>
      <c r="D1105" s="136"/>
      <c r="E1105" s="136">
        <f t="shared" si="38"/>
        <v>0</v>
      </c>
      <c r="F1105" s="136">
        <v>0</v>
      </c>
      <c r="G1105" s="135"/>
    </row>
    <row r="1106" spans="1:7" ht="18" customHeight="1">
      <c r="A1106" s="132" t="s">
        <v>2030</v>
      </c>
      <c r="B1106" s="130">
        <f t="shared" si="39"/>
        <v>5</v>
      </c>
      <c r="C1106" s="133" t="s">
        <v>2031</v>
      </c>
      <c r="D1106" s="136"/>
      <c r="E1106" s="136">
        <f t="shared" si="38"/>
        <v>0</v>
      </c>
      <c r="F1106" s="136">
        <v>0</v>
      </c>
      <c r="G1106" s="135"/>
    </row>
    <row r="1107" spans="1:7" ht="18" customHeight="1">
      <c r="A1107" s="132" t="s">
        <v>2032</v>
      </c>
      <c r="B1107" s="130">
        <f t="shared" si="39"/>
        <v>7</v>
      </c>
      <c r="C1107" s="133" t="s">
        <v>2033</v>
      </c>
      <c r="D1107" s="136"/>
      <c r="E1107" s="136">
        <f t="shared" si="38"/>
        <v>0</v>
      </c>
      <c r="F1107" s="136">
        <v>0</v>
      </c>
      <c r="G1107" s="135"/>
    </row>
    <row r="1108" spans="1:7" ht="18" customHeight="1">
      <c r="A1108" s="132" t="s">
        <v>2034</v>
      </c>
      <c r="B1108" s="130">
        <f t="shared" si="39"/>
        <v>7</v>
      </c>
      <c r="C1108" s="133" t="s">
        <v>2035</v>
      </c>
      <c r="D1108" s="136"/>
      <c r="E1108" s="136">
        <f t="shared" si="38"/>
        <v>0</v>
      </c>
      <c r="F1108" s="136">
        <v>0</v>
      </c>
      <c r="G1108" s="135"/>
    </row>
    <row r="1109" spans="1:7" ht="18" customHeight="1">
      <c r="A1109" s="132" t="s">
        <v>2036</v>
      </c>
      <c r="B1109" s="130">
        <f t="shared" si="39"/>
        <v>7</v>
      </c>
      <c r="C1109" s="133" t="s">
        <v>2037</v>
      </c>
      <c r="D1109" s="136"/>
      <c r="E1109" s="136">
        <f t="shared" si="38"/>
        <v>0</v>
      </c>
      <c r="F1109" s="136">
        <v>0</v>
      </c>
      <c r="G1109" s="135"/>
    </row>
    <row r="1110" spans="1:7" ht="18" customHeight="1">
      <c r="A1110" s="132" t="s">
        <v>2038</v>
      </c>
      <c r="B1110" s="130">
        <f t="shared" si="39"/>
        <v>7</v>
      </c>
      <c r="C1110" s="133" t="s">
        <v>2039</v>
      </c>
      <c r="D1110" s="136"/>
      <c r="E1110" s="136">
        <f t="shared" si="38"/>
        <v>0</v>
      </c>
      <c r="F1110" s="136">
        <v>0</v>
      </c>
      <c r="G1110" s="135"/>
    </row>
    <row r="1111" spans="1:7" ht="18" customHeight="1">
      <c r="A1111" s="132" t="s">
        <v>2040</v>
      </c>
      <c r="B1111" s="130">
        <f t="shared" si="39"/>
        <v>7</v>
      </c>
      <c r="C1111" s="133" t="s">
        <v>2041</v>
      </c>
      <c r="D1111" s="136"/>
      <c r="E1111" s="136">
        <f t="shared" si="38"/>
        <v>0</v>
      </c>
      <c r="F1111" s="136">
        <v>0</v>
      </c>
      <c r="G1111" s="135"/>
    </row>
    <row r="1112" spans="1:7" ht="18" customHeight="1">
      <c r="A1112" s="132" t="s">
        <v>2042</v>
      </c>
      <c r="B1112" s="130">
        <f t="shared" si="39"/>
        <v>7</v>
      </c>
      <c r="C1112" s="133" t="s">
        <v>2043</v>
      </c>
      <c r="D1112" s="136"/>
      <c r="E1112" s="136">
        <f t="shared" si="38"/>
        <v>0</v>
      </c>
      <c r="F1112" s="136">
        <v>0</v>
      </c>
      <c r="G1112" s="135"/>
    </row>
    <row r="1113" spans="1:7" ht="18" customHeight="1">
      <c r="A1113" s="132" t="s">
        <v>2044</v>
      </c>
      <c r="B1113" s="130">
        <f t="shared" si="39"/>
        <v>7</v>
      </c>
      <c r="C1113" s="133" t="s">
        <v>2045</v>
      </c>
      <c r="D1113" s="136"/>
      <c r="E1113" s="136">
        <f t="shared" si="38"/>
        <v>0</v>
      </c>
      <c r="F1113" s="136">
        <v>0</v>
      </c>
      <c r="G1113" s="135"/>
    </row>
    <row r="1114" spans="1:7" ht="18" customHeight="1">
      <c r="A1114" s="132" t="s">
        <v>2046</v>
      </c>
      <c r="B1114" s="130">
        <f t="shared" si="39"/>
        <v>7</v>
      </c>
      <c r="C1114" s="133" t="s">
        <v>2047</v>
      </c>
      <c r="D1114" s="136"/>
      <c r="E1114" s="136">
        <f t="shared" si="38"/>
        <v>0</v>
      </c>
      <c r="F1114" s="136">
        <v>0</v>
      </c>
      <c r="G1114" s="135"/>
    </row>
    <row r="1115" spans="1:7" ht="18" customHeight="1">
      <c r="A1115" s="132" t="s">
        <v>2048</v>
      </c>
      <c r="B1115" s="130">
        <f t="shared" si="39"/>
        <v>7</v>
      </c>
      <c r="C1115" s="133" t="s">
        <v>2049</v>
      </c>
      <c r="D1115" s="136"/>
      <c r="E1115" s="136">
        <f t="shared" si="38"/>
        <v>0</v>
      </c>
      <c r="F1115" s="136">
        <v>0</v>
      </c>
      <c r="G1115" s="135"/>
    </row>
    <row r="1116" spans="1:7" ht="18" customHeight="1">
      <c r="A1116" s="132" t="s">
        <v>2050</v>
      </c>
      <c r="B1116" s="130">
        <f t="shared" si="39"/>
        <v>5</v>
      </c>
      <c r="C1116" s="133" t="s">
        <v>2051</v>
      </c>
      <c r="D1116" s="136"/>
      <c r="E1116" s="136">
        <f t="shared" si="38"/>
        <v>12320144.670000006</v>
      </c>
      <c r="F1116" s="136">
        <v>12320144.670000006</v>
      </c>
      <c r="G1116" s="135"/>
    </row>
    <row r="1117" spans="1:7" ht="18" customHeight="1">
      <c r="A1117" s="132" t="s">
        <v>2052</v>
      </c>
      <c r="B1117" s="130">
        <f t="shared" si="39"/>
        <v>7</v>
      </c>
      <c r="C1117" s="133" t="s">
        <v>2053</v>
      </c>
      <c r="D1117" s="136"/>
      <c r="E1117" s="136">
        <f t="shared" si="38"/>
        <v>0</v>
      </c>
      <c r="F1117" s="136">
        <v>0</v>
      </c>
      <c r="G1117" s="135"/>
    </row>
    <row r="1118" spans="1:7" ht="18" customHeight="1">
      <c r="A1118" s="132" t="s">
        <v>2054</v>
      </c>
      <c r="B1118" s="130">
        <f t="shared" si="39"/>
        <v>7</v>
      </c>
      <c r="C1118" s="133" t="s">
        <v>2055</v>
      </c>
      <c r="D1118" s="136"/>
      <c r="E1118" s="136">
        <f t="shared" si="38"/>
        <v>12320144.670000006</v>
      </c>
      <c r="F1118" s="136">
        <v>12320144.670000006</v>
      </c>
      <c r="G1118" s="135"/>
    </row>
    <row r="1119" spans="1:7" ht="18" customHeight="1">
      <c r="A1119" s="132" t="s">
        <v>2056</v>
      </c>
      <c r="B1119" s="130">
        <f t="shared" si="39"/>
        <v>7</v>
      </c>
      <c r="C1119" s="133" t="s">
        <v>2057</v>
      </c>
      <c r="D1119" s="136"/>
      <c r="E1119" s="136">
        <f t="shared" si="38"/>
        <v>0</v>
      </c>
      <c r="F1119" s="136">
        <v>0</v>
      </c>
      <c r="G1119" s="135"/>
    </row>
    <row r="1120" spans="1:7" ht="18" customHeight="1">
      <c r="A1120" s="132" t="s">
        <v>2058</v>
      </c>
      <c r="B1120" s="130">
        <f t="shared" si="39"/>
        <v>7</v>
      </c>
      <c r="C1120" s="133" t="s">
        <v>2059</v>
      </c>
      <c r="D1120" s="136"/>
      <c r="E1120" s="136">
        <f t="shared" si="38"/>
        <v>0</v>
      </c>
      <c r="F1120" s="136">
        <v>0</v>
      </c>
      <c r="G1120" s="135"/>
    </row>
    <row r="1121" spans="1:7" ht="18" customHeight="1">
      <c r="A1121" s="132" t="s">
        <v>2060</v>
      </c>
      <c r="B1121" s="130">
        <f t="shared" si="39"/>
        <v>7</v>
      </c>
      <c r="C1121" s="133" t="s">
        <v>2061</v>
      </c>
      <c r="D1121" s="136"/>
      <c r="E1121" s="136">
        <f t="shared" si="38"/>
        <v>0</v>
      </c>
      <c r="F1121" s="136">
        <v>0</v>
      </c>
      <c r="G1121" s="135"/>
    </row>
    <row r="1122" spans="1:7" ht="18" customHeight="1">
      <c r="A1122" s="132" t="s">
        <v>2062</v>
      </c>
      <c r="B1122" s="130">
        <f t="shared" si="39"/>
        <v>5</v>
      </c>
      <c r="C1122" s="133" t="s">
        <v>2063</v>
      </c>
      <c r="D1122" s="136"/>
      <c r="E1122" s="136">
        <f t="shared" si="38"/>
        <v>0</v>
      </c>
      <c r="F1122" s="136">
        <v>0</v>
      </c>
      <c r="G1122" s="135"/>
    </row>
    <row r="1123" spans="1:7" ht="18" customHeight="1">
      <c r="A1123" s="132" t="s">
        <v>2064</v>
      </c>
      <c r="B1123" s="130">
        <f t="shared" si="39"/>
        <v>7</v>
      </c>
      <c r="C1123" s="133" t="s">
        <v>2065</v>
      </c>
      <c r="D1123" s="136"/>
      <c r="E1123" s="136">
        <f t="shared" si="38"/>
        <v>0</v>
      </c>
      <c r="F1123" s="136">
        <v>0</v>
      </c>
      <c r="G1123" s="135"/>
    </row>
    <row r="1124" spans="1:7" ht="18" customHeight="1">
      <c r="A1124" s="132" t="s">
        <v>2066</v>
      </c>
      <c r="B1124" s="130">
        <f t="shared" si="39"/>
        <v>7</v>
      </c>
      <c r="C1124" s="133" t="s">
        <v>2067</v>
      </c>
      <c r="D1124" s="136"/>
      <c r="E1124" s="136">
        <f t="shared" si="38"/>
        <v>0</v>
      </c>
      <c r="F1124" s="136">
        <v>0</v>
      </c>
      <c r="G1124" s="135"/>
    </row>
    <row r="1125" spans="1:7" ht="18" customHeight="1">
      <c r="A1125" s="132" t="s">
        <v>2068</v>
      </c>
      <c r="B1125" s="130">
        <f t="shared" si="39"/>
        <v>5</v>
      </c>
      <c r="C1125" s="133" t="s">
        <v>2069</v>
      </c>
      <c r="D1125" s="136"/>
      <c r="E1125" s="136">
        <f t="shared" si="38"/>
        <v>102200</v>
      </c>
      <c r="F1125" s="136">
        <v>102200</v>
      </c>
      <c r="G1125" s="135"/>
    </row>
    <row r="1126" spans="1:7" ht="18" customHeight="1">
      <c r="A1126" s="132" t="s">
        <v>2070</v>
      </c>
      <c r="B1126" s="130">
        <f t="shared" si="39"/>
        <v>7</v>
      </c>
      <c r="C1126" s="133" t="s">
        <v>2071</v>
      </c>
      <c r="D1126" s="136"/>
      <c r="E1126" s="136">
        <f t="shared" si="38"/>
        <v>102200</v>
      </c>
      <c r="F1126" s="136">
        <v>102200</v>
      </c>
      <c r="G1126" s="135"/>
    </row>
    <row r="1127" spans="1:7" ht="18" customHeight="1">
      <c r="A1127" s="132" t="s">
        <v>2072</v>
      </c>
      <c r="B1127" s="130">
        <f t="shared" si="39"/>
        <v>7</v>
      </c>
      <c r="C1127" s="133" t="s">
        <v>2073</v>
      </c>
      <c r="D1127" s="136"/>
      <c r="E1127" s="136">
        <f t="shared" si="38"/>
        <v>0</v>
      </c>
      <c r="F1127" s="136">
        <v>0</v>
      </c>
      <c r="G1127" s="135"/>
    </row>
    <row r="1128" spans="1:7" ht="18" customHeight="1">
      <c r="A1128" s="129" t="s">
        <v>2074</v>
      </c>
      <c r="B1128" s="130">
        <f t="shared" si="39"/>
        <v>3</v>
      </c>
      <c r="C1128" s="126" t="s">
        <v>2075</v>
      </c>
      <c r="D1128" s="137"/>
      <c r="E1128" s="137">
        <f t="shared" si="38"/>
        <v>0</v>
      </c>
      <c r="F1128" s="137">
        <v>0</v>
      </c>
      <c r="G1128" s="141"/>
    </row>
    <row r="1129" spans="1:7" ht="18" customHeight="1">
      <c r="A1129" s="132" t="s">
        <v>2076</v>
      </c>
      <c r="B1129" s="130">
        <f t="shared" si="39"/>
        <v>5</v>
      </c>
      <c r="C1129" s="133" t="s">
        <v>2077</v>
      </c>
      <c r="D1129" s="136"/>
      <c r="E1129" s="136">
        <f t="shared" si="38"/>
        <v>0</v>
      </c>
      <c r="F1129" s="136">
        <v>0</v>
      </c>
      <c r="G1129" s="135"/>
    </row>
    <row r="1130" spans="1:7" ht="18" customHeight="1">
      <c r="A1130" s="132" t="s">
        <v>2078</v>
      </c>
      <c r="B1130" s="130">
        <f t="shared" si="39"/>
        <v>5</v>
      </c>
      <c r="C1130" s="133" t="s">
        <v>2079</v>
      </c>
      <c r="D1130" s="136"/>
      <c r="E1130" s="136">
        <f t="shared" si="38"/>
        <v>0</v>
      </c>
      <c r="F1130" s="136">
        <v>0</v>
      </c>
      <c r="G1130" s="135"/>
    </row>
    <row r="1131" spans="1:7" ht="18" customHeight="1">
      <c r="A1131" s="132" t="s">
        <v>2080</v>
      </c>
      <c r="B1131" s="130">
        <f t="shared" si="39"/>
        <v>5</v>
      </c>
      <c r="C1131" s="133" t="s">
        <v>2081</v>
      </c>
      <c r="D1131" s="136"/>
      <c r="E1131" s="136">
        <f t="shared" si="38"/>
        <v>0</v>
      </c>
      <c r="F1131" s="136">
        <v>0</v>
      </c>
      <c r="G1131" s="135"/>
    </row>
    <row r="1132" spans="1:7" ht="18" customHeight="1">
      <c r="A1132" s="132" t="s">
        <v>2082</v>
      </c>
      <c r="B1132" s="130">
        <f t="shared" si="39"/>
        <v>5</v>
      </c>
      <c r="C1132" s="133" t="s">
        <v>2083</v>
      </c>
      <c r="D1132" s="136"/>
      <c r="E1132" s="136">
        <f t="shared" si="38"/>
        <v>0</v>
      </c>
      <c r="F1132" s="136">
        <v>0</v>
      </c>
      <c r="G1132" s="135"/>
    </row>
    <row r="1133" spans="1:7" ht="18" customHeight="1">
      <c r="A1133" s="132" t="s">
        <v>2084</v>
      </c>
      <c r="B1133" s="130">
        <f t="shared" si="39"/>
        <v>5</v>
      </c>
      <c r="C1133" s="133" t="s">
        <v>2085</v>
      </c>
      <c r="D1133" s="136"/>
      <c r="E1133" s="136">
        <f t="shared" si="38"/>
        <v>0</v>
      </c>
      <c r="F1133" s="136">
        <v>0</v>
      </c>
      <c r="G1133" s="135"/>
    </row>
    <row r="1134" spans="1:7" ht="18" customHeight="1">
      <c r="A1134" s="132" t="s">
        <v>2086</v>
      </c>
      <c r="B1134" s="130">
        <f t="shared" si="39"/>
        <v>5</v>
      </c>
      <c r="C1134" s="133" t="s">
        <v>1578</v>
      </c>
      <c r="D1134" s="136"/>
      <c r="E1134" s="136">
        <f t="shared" si="38"/>
        <v>0</v>
      </c>
      <c r="F1134" s="136">
        <v>0</v>
      </c>
      <c r="G1134" s="135"/>
    </row>
    <row r="1135" spans="1:7" ht="18" customHeight="1">
      <c r="A1135" s="132" t="s">
        <v>2087</v>
      </c>
      <c r="B1135" s="130">
        <f t="shared" si="39"/>
        <v>5</v>
      </c>
      <c r="C1135" s="133" t="s">
        <v>2088</v>
      </c>
      <c r="D1135" s="136"/>
      <c r="E1135" s="136">
        <f t="shared" si="38"/>
        <v>0</v>
      </c>
      <c r="F1135" s="136">
        <v>0</v>
      </c>
      <c r="G1135" s="135"/>
    </row>
    <row r="1136" spans="1:7" ht="18" customHeight="1">
      <c r="A1136" s="132" t="s">
        <v>2089</v>
      </c>
      <c r="B1136" s="130">
        <f t="shared" si="39"/>
        <v>5</v>
      </c>
      <c r="C1136" s="133" t="s">
        <v>2090</v>
      </c>
      <c r="D1136" s="136"/>
      <c r="E1136" s="136">
        <f t="shared" si="38"/>
        <v>0</v>
      </c>
      <c r="F1136" s="136">
        <v>0</v>
      </c>
      <c r="G1136" s="135"/>
    </row>
    <row r="1137" spans="1:7" ht="18" customHeight="1">
      <c r="A1137" s="132" t="s">
        <v>2091</v>
      </c>
      <c r="B1137" s="130">
        <f t="shared" si="39"/>
        <v>5</v>
      </c>
      <c r="C1137" s="133" t="s">
        <v>2092</v>
      </c>
      <c r="D1137" s="136"/>
      <c r="E1137" s="136">
        <f t="shared" si="38"/>
        <v>0</v>
      </c>
      <c r="F1137" s="136">
        <v>0</v>
      </c>
      <c r="G1137" s="135"/>
    </row>
    <row r="1138" spans="1:7" ht="18" customHeight="1">
      <c r="A1138" s="129" t="s">
        <v>2093</v>
      </c>
      <c r="B1138" s="130">
        <f t="shared" si="39"/>
        <v>3</v>
      </c>
      <c r="C1138" s="126" t="s">
        <v>2094</v>
      </c>
      <c r="D1138" s="137">
        <v>13499722.48</v>
      </c>
      <c r="E1138" s="137">
        <f t="shared" si="38"/>
        <v>-8760161.48</v>
      </c>
      <c r="F1138" s="137">
        <v>4739561</v>
      </c>
      <c r="G1138" s="140">
        <f>E1138/D1138</f>
        <v>-0.6489141901234106</v>
      </c>
    </row>
    <row r="1139" spans="1:7" ht="18" customHeight="1">
      <c r="A1139" s="132" t="s">
        <v>2095</v>
      </c>
      <c r="B1139" s="130">
        <f t="shared" si="39"/>
        <v>5</v>
      </c>
      <c r="C1139" s="133" t="s">
        <v>2096</v>
      </c>
      <c r="D1139" s="136">
        <v>13499722.48</v>
      </c>
      <c r="E1139" s="136">
        <f t="shared" si="38"/>
        <v>-8760161.48</v>
      </c>
      <c r="F1139" s="136">
        <v>4739561</v>
      </c>
      <c r="G1139" s="135">
        <f>E1139/D1139</f>
        <v>-0.6489141901234106</v>
      </c>
    </row>
    <row r="1140" spans="1:7" ht="18" customHeight="1">
      <c r="A1140" s="132" t="s">
        <v>2097</v>
      </c>
      <c r="B1140" s="130">
        <f t="shared" si="39"/>
        <v>7</v>
      </c>
      <c r="C1140" s="133" t="s">
        <v>104</v>
      </c>
      <c r="D1140" s="136">
        <v>1901145.71</v>
      </c>
      <c r="E1140" s="136">
        <f t="shared" si="38"/>
        <v>-1028604.71</v>
      </c>
      <c r="F1140" s="136">
        <v>872541</v>
      </c>
      <c r="G1140" s="135">
        <f>E1140/D1140</f>
        <v>-0.5410446472301168</v>
      </c>
    </row>
    <row r="1141" spans="1:7" ht="18" customHeight="1">
      <c r="A1141" s="132" t="s">
        <v>2098</v>
      </c>
      <c r="B1141" s="130">
        <f t="shared" si="39"/>
        <v>7</v>
      </c>
      <c r="C1141" s="133" t="s">
        <v>106</v>
      </c>
      <c r="D1141" s="136">
        <v>996400</v>
      </c>
      <c r="E1141" s="136">
        <f t="shared" si="38"/>
        <v>-895000</v>
      </c>
      <c r="F1141" s="136">
        <v>101400</v>
      </c>
      <c r="G1141" s="135">
        <f>E1141/D1141</f>
        <v>-0.8982336411079888</v>
      </c>
    </row>
    <row r="1142" spans="1:7" ht="18" customHeight="1">
      <c r="A1142" s="132" t="s">
        <v>2099</v>
      </c>
      <c r="B1142" s="130">
        <f t="shared" si="39"/>
        <v>7</v>
      </c>
      <c r="C1142" s="133" t="s">
        <v>108</v>
      </c>
      <c r="D1142" s="136"/>
      <c r="E1142" s="136">
        <f t="shared" si="38"/>
        <v>0</v>
      </c>
      <c r="F1142" s="136">
        <v>0</v>
      </c>
      <c r="G1142" s="135"/>
    </row>
    <row r="1143" spans="1:7" ht="18" customHeight="1">
      <c r="A1143" s="132" t="s">
        <v>2100</v>
      </c>
      <c r="B1143" s="130">
        <f t="shared" si="39"/>
        <v>7</v>
      </c>
      <c r="C1143" s="133" t="s">
        <v>2101</v>
      </c>
      <c r="D1143" s="136">
        <v>3190000</v>
      </c>
      <c r="E1143" s="136">
        <f t="shared" si="38"/>
        <v>-2283730</v>
      </c>
      <c r="F1143" s="136">
        <v>906270</v>
      </c>
      <c r="G1143" s="135">
        <f>E1143/D1143</f>
        <v>-0.7159028213166144</v>
      </c>
    </row>
    <row r="1144" spans="1:7" ht="18" customHeight="1">
      <c r="A1144" s="132" t="s">
        <v>2102</v>
      </c>
      <c r="B1144" s="130">
        <f t="shared" si="39"/>
        <v>7</v>
      </c>
      <c r="C1144" s="133" t="s">
        <v>2103</v>
      </c>
      <c r="D1144" s="136">
        <v>380000</v>
      </c>
      <c r="E1144" s="136">
        <f t="shared" si="38"/>
        <v>-204800</v>
      </c>
      <c r="F1144" s="136">
        <v>175200</v>
      </c>
      <c r="G1144" s="135">
        <f>E1144/D1144</f>
        <v>-0.5389473684210526</v>
      </c>
    </row>
    <row r="1145" spans="1:7" ht="18" customHeight="1">
      <c r="A1145" s="132" t="s">
        <v>2104</v>
      </c>
      <c r="B1145" s="130">
        <f t="shared" si="39"/>
        <v>7</v>
      </c>
      <c r="C1145" s="133" t="s">
        <v>2105</v>
      </c>
      <c r="D1145" s="136"/>
      <c r="E1145" s="136">
        <f t="shared" si="38"/>
        <v>0</v>
      </c>
      <c r="F1145" s="136">
        <v>0</v>
      </c>
      <c r="G1145" s="135"/>
    </row>
    <row r="1146" spans="1:7" ht="18" customHeight="1">
      <c r="A1146" s="132" t="s">
        <v>2106</v>
      </c>
      <c r="B1146" s="130">
        <f t="shared" si="39"/>
        <v>7</v>
      </c>
      <c r="C1146" s="133" t="s">
        <v>2107</v>
      </c>
      <c r="D1146" s="136"/>
      <c r="E1146" s="136">
        <f t="shared" si="38"/>
        <v>0</v>
      </c>
      <c r="F1146" s="136">
        <v>0</v>
      </c>
      <c r="G1146" s="135"/>
    </row>
    <row r="1147" spans="1:7" ht="18" customHeight="1">
      <c r="A1147" s="132" t="s">
        <v>2108</v>
      </c>
      <c r="B1147" s="130">
        <f t="shared" si="39"/>
        <v>7</v>
      </c>
      <c r="C1147" s="133" t="s">
        <v>2109</v>
      </c>
      <c r="D1147" s="136">
        <v>2955800</v>
      </c>
      <c r="E1147" s="136">
        <f t="shared" si="38"/>
        <v>-2955800</v>
      </c>
      <c r="F1147" s="136">
        <v>0</v>
      </c>
      <c r="G1147" s="135">
        <f>E1147/D1147</f>
        <v>-1</v>
      </c>
    </row>
    <row r="1148" spans="1:7" ht="18" customHeight="1">
      <c r="A1148" s="132" t="s">
        <v>2110</v>
      </c>
      <c r="B1148" s="130">
        <f t="shared" si="39"/>
        <v>7</v>
      </c>
      <c r="C1148" s="133" t="s">
        <v>2111</v>
      </c>
      <c r="D1148" s="136"/>
      <c r="E1148" s="136">
        <f t="shared" si="38"/>
        <v>0</v>
      </c>
      <c r="F1148" s="136">
        <v>0</v>
      </c>
      <c r="G1148" s="135"/>
    </row>
    <row r="1149" spans="1:7" ht="18" customHeight="1">
      <c r="A1149" s="132" t="s">
        <v>2112</v>
      </c>
      <c r="B1149" s="130">
        <f t="shared" si="39"/>
        <v>7</v>
      </c>
      <c r="C1149" s="133" t="s">
        <v>2113</v>
      </c>
      <c r="D1149" s="136"/>
      <c r="E1149" s="136">
        <f t="shared" si="38"/>
        <v>0</v>
      </c>
      <c r="F1149" s="136">
        <v>0</v>
      </c>
      <c r="G1149" s="135"/>
    </row>
    <row r="1150" spans="1:7" ht="18" customHeight="1">
      <c r="A1150" s="132" t="s">
        <v>2114</v>
      </c>
      <c r="B1150" s="130">
        <f t="shared" si="39"/>
        <v>7</v>
      </c>
      <c r="C1150" s="133" t="s">
        <v>2115</v>
      </c>
      <c r="D1150" s="136"/>
      <c r="E1150" s="136">
        <f t="shared" si="38"/>
        <v>0</v>
      </c>
      <c r="F1150" s="136">
        <v>0</v>
      </c>
      <c r="G1150" s="135"/>
    </row>
    <row r="1151" spans="1:7" ht="18" customHeight="1">
      <c r="A1151" s="132" t="s">
        <v>2116</v>
      </c>
      <c r="B1151" s="130">
        <f t="shared" si="39"/>
        <v>7</v>
      </c>
      <c r="C1151" s="133" t="s">
        <v>2117</v>
      </c>
      <c r="D1151" s="136"/>
      <c r="E1151" s="136">
        <f t="shared" si="38"/>
        <v>0</v>
      </c>
      <c r="F1151" s="136">
        <v>0</v>
      </c>
      <c r="G1151" s="135"/>
    </row>
    <row r="1152" spans="1:7" ht="18" customHeight="1">
      <c r="A1152" s="132" t="s">
        <v>2118</v>
      </c>
      <c r="B1152" s="130">
        <f t="shared" si="39"/>
        <v>7</v>
      </c>
      <c r="C1152" s="133" t="s">
        <v>2119</v>
      </c>
      <c r="D1152" s="136"/>
      <c r="E1152" s="136">
        <f t="shared" si="38"/>
        <v>0</v>
      </c>
      <c r="F1152" s="136">
        <v>0</v>
      </c>
      <c r="G1152" s="135"/>
    </row>
    <row r="1153" spans="1:7" ht="18" customHeight="1">
      <c r="A1153" s="132" t="s">
        <v>2120</v>
      </c>
      <c r="B1153" s="130">
        <f t="shared" si="39"/>
        <v>7</v>
      </c>
      <c r="C1153" s="133" t="s">
        <v>2121</v>
      </c>
      <c r="D1153" s="136"/>
      <c r="E1153" s="136">
        <f t="shared" si="38"/>
        <v>0</v>
      </c>
      <c r="F1153" s="136">
        <v>0</v>
      </c>
      <c r="G1153" s="135"/>
    </row>
    <row r="1154" spans="1:7" ht="18" customHeight="1">
      <c r="A1154" s="132" t="s">
        <v>2122</v>
      </c>
      <c r="B1154" s="130">
        <f t="shared" si="39"/>
        <v>7</v>
      </c>
      <c r="C1154" s="133" t="s">
        <v>2123</v>
      </c>
      <c r="D1154" s="136"/>
      <c r="E1154" s="136">
        <f t="shared" si="38"/>
        <v>0</v>
      </c>
      <c r="F1154" s="136">
        <v>0</v>
      </c>
      <c r="G1154" s="135"/>
    </row>
    <row r="1155" spans="1:7" ht="18" customHeight="1">
      <c r="A1155" s="132" t="s">
        <v>2124</v>
      </c>
      <c r="B1155" s="130">
        <f t="shared" si="39"/>
        <v>7</v>
      </c>
      <c r="C1155" s="133" t="s">
        <v>2125</v>
      </c>
      <c r="D1155" s="136"/>
      <c r="E1155" s="136">
        <f t="shared" si="38"/>
        <v>0</v>
      </c>
      <c r="F1155" s="136">
        <v>0</v>
      </c>
      <c r="G1155" s="135"/>
    </row>
    <row r="1156" spans="1:7" ht="18" customHeight="1">
      <c r="A1156" s="132" t="s">
        <v>2126</v>
      </c>
      <c r="B1156" s="130">
        <f t="shared" si="39"/>
        <v>7</v>
      </c>
      <c r="C1156" s="133" t="s">
        <v>2127</v>
      </c>
      <c r="D1156" s="136"/>
      <c r="E1156" s="136">
        <f t="shared" si="38"/>
        <v>0</v>
      </c>
      <c r="F1156" s="136">
        <v>0</v>
      </c>
      <c r="G1156" s="135"/>
    </row>
    <row r="1157" spans="1:7" ht="18" customHeight="1">
      <c r="A1157" s="132" t="s">
        <v>2128</v>
      </c>
      <c r="B1157" s="130">
        <f t="shared" si="39"/>
        <v>7</v>
      </c>
      <c r="C1157" s="133" t="s">
        <v>2129</v>
      </c>
      <c r="D1157" s="136"/>
      <c r="E1157" s="136">
        <f t="shared" si="38"/>
        <v>0</v>
      </c>
      <c r="F1157" s="136">
        <v>0</v>
      </c>
      <c r="G1157" s="135"/>
    </row>
    <row r="1158" spans="1:7" ht="18" customHeight="1">
      <c r="A1158" s="132" t="s">
        <v>2130</v>
      </c>
      <c r="B1158" s="130">
        <f t="shared" si="39"/>
        <v>7</v>
      </c>
      <c r="C1158" s="133" t="s">
        <v>2131</v>
      </c>
      <c r="D1158" s="136"/>
      <c r="E1158" s="136">
        <f aca="true" t="shared" si="40" ref="E1158:E1221">F1158-D1158</f>
        <v>0</v>
      </c>
      <c r="F1158" s="136">
        <v>0</v>
      </c>
      <c r="G1158" s="135"/>
    </row>
    <row r="1159" spans="1:7" ht="18" customHeight="1">
      <c r="A1159" s="132" t="s">
        <v>2132</v>
      </c>
      <c r="B1159" s="130">
        <f aca="true" t="shared" si="41" ref="B1159:B1222">LEN(A1159)</f>
        <v>7</v>
      </c>
      <c r="C1159" s="133" t="s">
        <v>2133</v>
      </c>
      <c r="D1159" s="136"/>
      <c r="E1159" s="136">
        <f t="shared" si="40"/>
        <v>0</v>
      </c>
      <c r="F1159" s="136">
        <v>0</v>
      </c>
      <c r="G1159" s="135"/>
    </row>
    <row r="1160" spans="1:7" ht="18" customHeight="1">
      <c r="A1160" s="132" t="s">
        <v>2134</v>
      </c>
      <c r="B1160" s="130">
        <f t="shared" si="41"/>
        <v>7</v>
      </c>
      <c r="C1160" s="133" t="s">
        <v>2135</v>
      </c>
      <c r="D1160" s="136"/>
      <c r="E1160" s="136">
        <f t="shared" si="40"/>
        <v>0</v>
      </c>
      <c r="F1160" s="136">
        <v>0</v>
      </c>
      <c r="G1160" s="135"/>
    </row>
    <row r="1161" spans="1:7" ht="18" customHeight="1">
      <c r="A1161" s="132" t="s">
        <v>2136</v>
      </c>
      <c r="B1161" s="130">
        <f t="shared" si="41"/>
        <v>7</v>
      </c>
      <c r="C1161" s="133" t="s">
        <v>2137</v>
      </c>
      <c r="D1161" s="136"/>
      <c r="E1161" s="136">
        <f t="shared" si="40"/>
        <v>0</v>
      </c>
      <c r="F1161" s="136">
        <v>0</v>
      </c>
      <c r="G1161" s="135"/>
    </row>
    <row r="1162" spans="1:7" ht="18" customHeight="1">
      <c r="A1162" s="132" t="s">
        <v>2138</v>
      </c>
      <c r="B1162" s="130">
        <f t="shared" si="41"/>
        <v>7</v>
      </c>
      <c r="C1162" s="133" t="s">
        <v>2139</v>
      </c>
      <c r="D1162" s="136"/>
      <c r="E1162" s="136">
        <f t="shared" si="40"/>
        <v>0</v>
      </c>
      <c r="F1162" s="136">
        <v>0</v>
      </c>
      <c r="G1162" s="135"/>
    </row>
    <row r="1163" spans="1:7" ht="18" customHeight="1">
      <c r="A1163" s="132" t="s">
        <v>2140</v>
      </c>
      <c r="B1163" s="130">
        <f t="shared" si="41"/>
        <v>7</v>
      </c>
      <c r="C1163" s="133" t="s">
        <v>2141</v>
      </c>
      <c r="D1163" s="136"/>
      <c r="E1163" s="136">
        <f t="shared" si="40"/>
        <v>0</v>
      </c>
      <c r="F1163" s="136">
        <v>0</v>
      </c>
      <c r="G1163" s="135"/>
    </row>
    <row r="1164" spans="1:7" ht="18" customHeight="1">
      <c r="A1164" s="132" t="s">
        <v>2142</v>
      </c>
      <c r="B1164" s="130">
        <f t="shared" si="41"/>
        <v>7</v>
      </c>
      <c r="C1164" s="133" t="s">
        <v>122</v>
      </c>
      <c r="D1164" s="136"/>
      <c r="E1164" s="136">
        <f t="shared" si="40"/>
        <v>0</v>
      </c>
      <c r="F1164" s="136">
        <v>0</v>
      </c>
      <c r="G1164" s="135"/>
    </row>
    <row r="1165" spans="1:7" ht="18" customHeight="1">
      <c r="A1165" s="132" t="s">
        <v>2143</v>
      </c>
      <c r="B1165" s="130">
        <f t="shared" si="41"/>
        <v>7</v>
      </c>
      <c r="C1165" s="133" t="s">
        <v>2144</v>
      </c>
      <c r="D1165" s="136">
        <v>4076376.77</v>
      </c>
      <c r="E1165" s="136">
        <f t="shared" si="40"/>
        <v>-1392226.7699999996</v>
      </c>
      <c r="F1165" s="136">
        <v>2684150.0000000005</v>
      </c>
      <c r="G1165" s="135">
        <f>E1165/D1165</f>
        <v>-0.34153535076690167</v>
      </c>
    </row>
    <row r="1166" spans="1:7" ht="18" customHeight="1">
      <c r="A1166" s="132" t="s">
        <v>2145</v>
      </c>
      <c r="B1166" s="130">
        <f t="shared" si="41"/>
        <v>5</v>
      </c>
      <c r="C1166" s="133" t="s">
        <v>2146</v>
      </c>
      <c r="D1166" s="136"/>
      <c r="E1166" s="136">
        <f t="shared" si="40"/>
        <v>0</v>
      </c>
      <c r="F1166" s="136">
        <v>0</v>
      </c>
      <c r="G1166" s="135"/>
    </row>
    <row r="1167" spans="1:7" ht="18" customHeight="1">
      <c r="A1167" s="132" t="s">
        <v>2147</v>
      </c>
      <c r="B1167" s="130">
        <f t="shared" si="41"/>
        <v>7</v>
      </c>
      <c r="C1167" s="133" t="s">
        <v>104</v>
      </c>
      <c r="D1167" s="136"/>
      <c r="E1167" s="136">
        <f t="shared" si="40"/>
        <v>0</v>
      </c>
      <c r="F1167" s="136">
        <v>0</v>
      </c>
      <c r="G1167" s="135"/>
    </row>
    <row r="1168" spans="1:7" ht="18" customHeight="1">
      <c r="A1168" s="132" t="s">
        <v>2148</v>
      </c>
      <c r="B1168" s="130">
        <f t="shared" si="41"/>
        <v>7</v>
      </c>
      <c r="C1168" s="133" t="s">
        <v>106</v>
      </c>
      <c r="D1168" s="136"/>
      <c r="E1168" s="136">
        <f t="shared" si="40"/>
        <v>0</v>
      </c>
      <c r="F1168" s="136">
        <v>0</v>
      </c>
      <c r="G1168" s="135"/>
    </row>
    <row r="1169" spans="1:7" ht="18" customHeight="1">
      <c r="A1169" s="132" t="s">
        <v>2149</v>
      </c>
      <c r="B1169" s="130">
        <f t="shared" si="41"/>
        <v>7</v>
      </c>
      <c r="C1169" s="133" t="s">
        <v>108</v>
      </c>
      <c r="D1169" s="136"/>
      <c r="E1169" s="136">
        <f t="shared" si="40"/>
        <v>0</v>
      </c>
      <c r="F1169" s="136">
        <v>0</v>
      </c>
      <c r="G1169" s="135"/>
    </row>
    <row r="1170" spans="1:7" ht="18" customHeight="1">
      <c r="A1170" s="132" t="s">
        <v>2150</v>
      </c>
      <c r="B1170" s="130">
        <f t="shared" si="41"/>
        <v>7</v>
      </c>
      <c r="C1170" s="133" t="s">
        <v>2151</v>
      </c>
      <c r="D1170" s="136"/>
      <c r="E1170" s="136">
        <f t="shared" si="40"/>
        <v>0</v>
      </c>
      <c r="F1170" s="136">
        <v>0</v>
      </c>
      <c r="G1170" s="135"/>
    </row>
    <row r="1171" spans="1:7" ht="18" customHeight="1">
      <c r="A1171" s="132" t="s">
        <v>2152</v>
      </c>
      <c r="B1171" s="130">
        <f t="shared" si="41"/>
        <v>7</v>
      </c>
      <c r="C1171" s="133" t="s">
        <v>2153</v>
      </c>
      <c r="D1171" s="136"/>
      <c r="E1171" s="136">
        <f t="shared" si="40"/>
        <v>0</v>
      </c>
      <c r="F1171" s="136">
        <v>0</v>
      </c>
      <c r="G1171" s="135"/>
    </row>
    <row r="1172" spans="1:7" ht="18" customHeight="1">
      <c r="A1172" s="132" t="s">
        <v>2154</v>
      </c>
      <c r="B1172" s="130">
        <f t="shared" si="41"/>
        <v>7</v>
      </c>
      <c r="C1172" s="133" t="s">
        <v>2155</v>
      </c>
      <c r="D1172" s="136"/>
      <c r="E1172" s="136">
        <f t="shared" si="40"/>
        <v>0</v>
      </c>
      <c r="F1172" s="136">
        <v>0</v>
      </c>
      <c r="G1172" s="135"/>
    </row>
    <row r="1173" spans="1:7" ht="18" customHeight="1">
      <c r="A1173" s="132" t="s">
        <v>2156</v>
      </c>
      <c r="B1173" s="130">
        <f t="shared" si="41"/>
        <v>7</v>
      </c>
      <c r="C1173" s="133" t="s">
        <v>2157</v>
      </c>
      <c r="D1173" s="136"/>
      <c r="E1173" s="136">
        <f t="shared" si="40"/>
        <v>0</v>
      </c>
      <c r="F1173" s="136">
        <v>0</v>
      </c>
      <c r="G1173" s="135"/>
    </row>
    <row r="1174" spans="1:7" ht="18" customHeight="1">
      <c r="A1174" s="132" t="s">
        <v>2158</v>
      </c>
      <c r="B1174" s="130">
        <f t="shared" si="41"/>
        <v>7</v>
      </c>
      <c r="C1174" s="133" t="s">
        <v>2159</v>
      </c>
      <c r="D1174" s="136"/>
      <c r="E1174" s="136">
        <f t="shared" si="40"/>
        <v>0</v>
      </c>
      <c r="F1174" s="136">
        <v>0</v>
      </c>
      <c r="G1174" s="135"/>
    </row>
    <row r="1175" spans="1:7" ht="18" customHeight="1">
      <c r="A1175" s="132" t="s">
        <v>2160</v>
      </c>
      <c r="B1175" s="130">
        <f t="shared" si="41"/>
        <v>7</v>
      </c>
      <c r="C1175" s="133" t="s">
        <v>2161</v>
      </c>
      <c r="D1175" s="136"/>
      <c r="E1175" s="136">
        <f t="shared" si="40"/>
        <v>0</v>
      </c>
      <c r="F1175" s="136">
        <v>0</v>
      </c>
      <c r="G1175" s="135"/>
    </row>
    <row r="1176" spans="1:7" ht="18" customHeight="1">
      <c r="A1176" s="132" t="s">
        <v>2162</v>
      </c>
      <c r="B1176" s="130">
        <f t="shared" si="41"/>
        <v>7</v>
      </c>
      <c r="C1176" s="133" t="s">
        <v>2163</v>
      </c>
      <c r="D1176" s="136"/>
      <c r="E1176" s="136">
        <f t="shared" si="40"/>
        <v>0</v>
      </c>
      <c r="F1176" s="136">
        <v>0</v>
      </c>
      <c r="G1176" s="135"/>
    </row>
    <row r="1177" spans="1:7" ht="18" customHeight="1">
      <c r="A1177" s="132" t="s">
        <v>2164</v>
      </c>
      <c r="B1177" s="130">
        <f t="shared" si="41"/>
        <v>7</v>
      </c>
      <c r="C1177" s="133" t="s">
        <v>2165</v>
      </c>
      <c r="D1177" s="136"/>
      <c r="E1177" s="136">
        <f t="shared" si="40"/>
        <v>0</v>
      </c>
      <c r="F1177" s="136">
        <v>0</v>
      </c>
      <c r="G1177" s="135"/>
    </row>
    <row r="1178" spans="1:7" ht="18" customHeight="1">
      <c r="A1178" s="132" t="s">
        <v>2166</v>
      </c>
      <c r="B1178" s="130">
        <f t="shared" si="41"/>
        <v>7</v>
      </c>
      <c r="C1178" s="133" t="s">
        <v>2167</v>
      </c>
      <c r="D1178" s="136"/>
      <c r="E1178" s="136">
        <f t="shared" si="40"/>
        <v>0</v>
      </c>
      <c r="F1178" s="136">
        <v>0</v>
      </c>
      <c r="G1178" s="135"/>
    </row>
    <row r="1179" spans="1:7" ht="18" customHeight="1">
      <c r="A1179" s="132" t="s">
        <v>2168</v>
      </c>
      <c r="B1179" s="130">
        <f t="shared" si="41"/>
        <v>7</v>
      </c>
      <c r="C1179" s="133" t="s">
        <v>2169</v>
      </c>
      <c r="D1179" s="136"/>
      <c r="E1179" s="136">
        <f t="shared" si="40"/>
        <v>0</v>
      </c>
      <c r="F1179" s="136">
        <v>0</v>
      </c>
      <c r="G1179" s="135"/>
    </row>
    <row r="1180" spans="1:7" ht="18" customHeight="1">
      <c r="A1180" s="132" t="s">
        <v>2170</v>
      </c>
      <c r="B1180" s="130">
        <f t="shared" si="41"/>
        <v>7</v>
      </c>
      <c r="C1180" s="133" t="s">
        <v>2171</v>
      </c>
      <c r="D1180" s="136"/>
      <c r="E1180" s="136">
        <f t="shared" si="40"/>
        <v>0</v>
      </c>
      <c r="F1180" s="136">
        <v>0</v>
      </c>
      <c r="G1180" s="135"/>
    </row>
    <row r="1181" spans="1:7" ht="18" customHeight="1">
      <c r="A1181" s="132" t="s">
        <v>2172</v>
      </c>
      <c r="B1181" s="130">
        <f t="shared" si="41"/>
        <v>5</v>
      </c>
      <c r="C1181" s="133" t="s">
        <v>2173</v>
      </c>
      <c r="D1181" s="136"/>
      <c r="E1181" s="136">
        <f t="shared" si="40"/>
        <v>0</v>
      </c>
      <c r="F1181" s="136">
        <v>0</v>
      </c>
      <c r="G1181" s="135"/>
    </row>
    <row r="1182" spans="1:7" ht="18" customHeight="1">
      <c r="A1182" s="132" t="s">
        <v>2174</v>
      </c>
      <c r="B1182" s="130">
        <f t="shared" si="41"/>
        <v>7</v>
      </c>
      <c r="C1182" s="133" t="s">
        <v>2175</v>
      </c>
      <c r="D1182" s="136"/>
      <c r="E1182" s="136">
        <f t="shared" si="40"/>
        <v>0</v>
      </c>
      <c r="F1182" s="136">
        <v>0</v>
      </c>
      <c r="G1182" s="135"/>
    </row>
    <row r="1183" spans="1:7" ht="18" customHeight="1">
      <c r="A1183" s="129" t="s">
        <v>2176</v>
      </c>
      <c r="B1183" s="130">
        <f t="shared" si="41"/>
        <v>3</v>
      </c>
      <c r="C1183" s="126" t="s">
        <v>2177</v>
      </c>
      <c r="D1183" s="137">
        <v>66719731.64</v>
      </c>
      <c r="E1183" s="137">
        <f t="shared" si="40"/>
        <v>111990957.07000007</v>
      </c>
      <c r="F1183" s="137">
        <v>178710688.71000007</v>
      </c>
      <c r="G1183" s="140">
        <f>E1183/D1183</f>
        <v>1.6785282901656478</v>
      </c>
    </row>
    <row r="1184" spans="1:7" ht="18" customHeight="1">
      <c r="A1184" s="132" t="s">
        <v>2178</v>
      </c>
      <c r="B1184" s="130">
        <f t="shared" si="41"/>
        <v>5</v>
      </c>
      <c r="C1184" s="133" t="s">
        <v>2179</v>
      </c>
      <c r="D1184" s="136"/>
      <c r="E1184" s="136">
        <f t="shared" si="40"/>
        <v>109431230</v>
      </c>
      <c r="F1184" s="136">
        <v>109431230</v>
      </c>
      <c r="G1184" s="135"/>
    </row>
    <row r="1185" spans="1:7" ht="18" customHeight="1">
      <c r="A1185" s="132" t="s">
        <v>2180</v>
      </c>
      <c r="B1185" s="130">
        <f t="shared" si="41"/>
        <v>7</v>
      </c>
      <c r="C1185" s="133" t="s">
        <v>2181</v>
      </c>
      <c r="D1185" s="136"/>
      <c r="E1185" s="136">
        <f t="shared" si="40"/>
        <v>0</v>
      </c>
      <c r="F1185" s="136">
        <v>0</v>
      </c>
      <c r="G1185" s="135"/>
    </row>
    <row r="1186" spans="1:7" ht="18" customHeight="1">
      <c r="A1186" s="132" t="s">
        <v>2182</v>
      </c>
      <c r="B1186" s="130">
        <f t="shared" si="41"/>
        <v>7</v>
      </c>
      <c r="C1186" s="133" t="s">
        <v>2183</v>
      </c>
      <c r="D1186" s="136"/>
      <c r="E1186" s="136">
        <f t="shared" si="40"/>
        <v>0</v>
      </c>
      <c r="F1186" s="136">
        <v>0</v>
      </c>
      <c r="G1186" s="135"/>
    </row>
    <row r="1187" spans="1:7" ht="18" customHeight="1">
      <c r="A1187" s="132" t="s">
        <v>2184</v>
      </c>
      <c r="B1187" s="130">
        <f t="shared" si="41"/>
        <v>7</v>
      </c>
      <c r="C1187" s="133" t="s">
        <v>2185</v>
      </c>
      <c r="D1187" s="136"/>
      <c r="E1187" s="136">
        <f t="shared" si="40"/>
        <v>0</v>
      </c>
      <c r="F1187" s="136">
        <v>0</v>
      </c>
      <c r="G1187" s="135"/>
    </row>
    <row r="1188" spans="1:7" ht="18" customHeight="1">
      <c r="A1188" s="132" t="s">
        <v>2186</v>
      </c>
      <c r="B1188" s="130">
        <f t="shared" si="41"/>
        <v>7</v>
      </c>
      <c r="C1188" s="133" t="s">
        <v>2187</v>
      </c>
      <c r="D1188" s="136"/>
      <c r="E1188" s="136">
        <f t="shared" si="40"/>
        <v>0</v>
      </c>
      <c r="F1188" s="136">
        <v>0</v>
      </c>
      <c r="G1188" s="135"/>
    </row>
    <row r="1189" spans="1:7" ht="18" customHeight="1">
      <c r="A1189" s="132" t="s">
        <v>2188</v>
      </c>
      <c r="B1189" s="130">
        <f t="shared" si="41"/>
        <v>7</v>
      </c>
      <c r="C1189" s="133" t="s">
        <v>2189</v>
      </c>
      <c r="D1189" s="136"/>
      <c r="E1189" s="136">
        <f t="shared" si="40"/>
        <v>577810</v>
      </c>
      <c r="F1189" s="136">
        <v>577810</v>
      </c>
      <c r="G1189" s="135"/>
    </row>
    <row r="1190" spans="1:7" ht="18" customHeight="1">
      <c r="A1190" s="132" t="s">
        <v>2190</v>
      </c>
      <c r="B1190" s="130">
        <f t="shared" si="41"/>
        <v>7</v>
      </c>
      <c r="C1190" s="133" t="s">
        <v>2191</v>
      </c>
      <c r="D1190" s="136"/>
      <c r="E1190" s="136">
        <f t="shared" si="40"/>
        <v>1050</v>
      </c>
      <c r="F1190" s="136">
        <v>1050</v>
      </c>
      <c r="G1190" s="135"/>
    </row>
    <row r="1191" spans="1:7" ht="18" customHeight="1">
      <c r="A1191" s="132" t="s">
        <v>2192</v>
      </c>
      <c r="B1191" s="130">
        <f t="shared" si="41"/>
        <v>7</v>
      </c>
      <c r="C1191" s="133" t="s">
        <v>2193</v>
      </c>
      <c r="D1191" s="136"/>
      <c r="E1191" s="136">
        <f t="shared" si="40"/>
        <v>8682770</v>
      </c>
      <c r="F1191" s="136">
        <v>8682770</v>
      </c>
      <c r="G1191" s="135"/>
    </row>
    <row r="1192" spans="1:7" ht="18" customHeight="1">
      <c r="A1192" s="132" t="s">
        <v>2194</v>
      </c>
      <c r="B1192" s="130">
        <f t="shared" si="41"/>
        <v>7</v>
      </c>
      <c r="C1192" s="133" t="s">
        <v>2195</v>
      </c>
      <c r="D1192" s="136"/>
      <c r="E1192" s="136">
        <f t="shared" si="40"/>
        <v>37559700</v>
      </c>
      <c r="F1192" s="136">
        <v>37559700</v>
      </c>
      <c r="G1192" s="135"/>
    </row>
    <row r="1193" spans="1:7" ht="18" customHeight="1">
      <c r="A1193" s="132" t="s">
        <v>2196</v>
      </c>
      <c r="B1193" s="130">
        <f t="shared" si="41"/>
        <v>7</v>
      </c>
      <c r="C1193" s="133" t="s">
        <v>2197</v>
      </c>
      <c r="D1193" s="136"/>
      <c r="E1193" s="136">
        <f t="shared" si="40"/>
        <v>0</v>
      </c>
      <c r="F1193" s="136">
        <v>0</v>
      </c>
      <c r="G1193" s="135"/>
    </row>
    <row r="1194" spans="1:7" ht="18" customHeight="1">
      <c r="A1194" s="132" t="s">
        <v>2198</v>
      </c>
      <c r="B1194" s="130">
        <f t="shared" si="41"/>
        <v>7</v>
      </c>
      <c r="C1194" s="133" t="s">
        <v>2199</v>
      </c>
      <c r="D1194" s="136"/>
      <c r="E1194" s="136">
        <f t="shared" si="40"/>
        <v>62609900</v>
      </c>
      <c r="F1194" s="136">
        <v>62609900</v>
      </c>
      <c r="G1194" s="135"/>
    </row>
    <row r="1195" spans="1:7" ht="18" customHeight="1">
      <c r="A1195" s="132" t="s">
        <v>2200</v>
      </c>
      <c r="B1195" s="130">
        <f t="shared" si="41"/>
        <v>5</v>
      </c>
      <c r="C1195" s="133" t="s">
        <v>2201</v>
      </c>
      <c r="D1195" s="136">
        <v>66719731.64</v>
      </c>
      <c r="E1195" s="136">
        <f t="shared" si="40"/>
        <v>2559727.0700000674</v>
      </c>
      <c r="F1195" s="136">
        <v>69279458.71000007</v>
      </c>
      <c r="G1195" s="135">
        <f>E1195/D1195</f>
        <v>0.03836536819140101</v>
      </c>
    </row>
    <row r="1196" spans="1:7" ht="18" customHeight="1">
      <c r="A1196" s="132" t="s">
        <v>2202</v>
      </c>
      <c r="B1196" s="130">
        <f t="shared" si="41"/>
        <v>7</v>
      </c>
      <c r="C1196" s="133" t="s">
        <v>2203</v>
      </c>
      <c r="D1196" s="136">
        <v>66719731.64</v>
      </c>
      <c r="E1196" s="136">
        <f t="shared" si="40"/>
        <v>2559727.0700000674</v>
      </c>
      <c r="F1196" s="136">
        <v>69279458.71000007</v>
      </c>
      <c r="G1196" s="135">
        <f>E1196/D1196</f>
        <v>0.03836536819140101</v>
      </c>
    </row>
    <row r="1197" spans="1:7" ht="18" customHeight="1">
      <c r="A1197" s="132" t="s">
        <v>2204</v>
      </c>
      <c r="B1197" s="130">
        <f t="shared" si="41"/>
        <v>7</v>
      </c>
      <c r="C1197" s="133" t="s">
        <v>2205</v>
      </c>
      <c r="D1197" s="136"/>
      <c r="E1197" s="136">
        <f t="shared" si="40"/>
        <v>0</v>
      </c>
      <c r="F1197" s="136">
        <v>0</v>
      </c>
      <c r="G1197" s="135"/>
    </row>
    <row r="1198" spans="1:7" ht="18" customHeight="1">
      <c r="A1198" s="132" t="s">
        <v>2206</v>
      </c>
      <c r="B1198" s="130">
        <f t="shared" si="41"/>
        <v>7</v>
      </c>
      <c r="C1198" s="133" t="s">
        <v>2207</v>
      </c>
      <c r="D1198" s="136"/>
      <c r="E1198" s="136">
        <f t="shared" si="40"/>
        <v>0</v>
      </c>
      <c r="F1198" s="136">
        <v>0</v>
      </c>
      <c r="G1198" s="135"/>
    </row>
    <row r="1199" spans="1:7" ht="18" customHeight="1">
      <c r="A1199" s="132" t="s">
        <v>2208</v>
      </c>
      <c r="B1199" s="130">
        <f t="shared" si="41"/>
        <v>5</v>
      </c>
      <c r="C1199" s="133" t="s">
        <v>2209</v>
      </c>
      <c r="D1199" s="136"/>
      <c r="E1199" s="136">
        <f t="shared" si="40"/>
        <v>0</v>
      </c>
      <c r="F1199" s="136">
        <v>0</v>
      </c>
      <c r="G1199" s="135"/>
    </row>
    <row r="1200" spans="1:7" ht="18" customHeight="1">
      <c r="A1200" s="132" t="s">
        <v>2210</v>
      </c>
      <c r="B1200" s="130">
        <f t="shared" si="41"/>
        <v>7</v>
      </c>
      <c r="C1200" s="133" t="s">
        <v>2211</v>
      </c>
      <c r="D1200" s="136"/>
      <c r="E1200" s="136">
        <f t="shared" si="40"/>
        <v>0</v>
      </c>
      <c r="F1200" s="136">
        <v>0</v>
      </c>
      <c r="G1200" s="135"/>
    </row>
    <row r="1201" spans="1:7" ht="18" customHeight="1">
      <c r="A1201" s="132" t="s">
        <v>2212</v>
      </c>
      <c r="B1201" s="130">
        <f t="shared" si="41"/>
        <v>7</v>
      </c>
      <c r="C1201" s="133" t="s">
        <v>2213</v>
      </c>
      <c r="D1201" s="136"/>
      <c r="E1201" s="136">
        <f t="shared" si="40"/>
        <v>0</v>
      </c>
      <c r="F1201" s="136">
        <v>0</v>
      </c>
      <c r="G1201" s="135"/>
    </row>
    <row r="1202" spans="1:7" ht="18" customHeight="1">
      <c r="A1202" s="132" t="s">
        <v>2214</v>
      </c>
      <c r="B1202" s="130">
        <f t="shared" si="41"/>
        <v>7</v>
      </c>
      <c r="C1202" s="133" t="s">
        <v>2215</v>
      </c>
      <c r="D1202" s="136"/>
      <c r="E1202" s="136">
        <f t="shared" si="40"/>
        <v>0</v>
      </c>
      <c r="F1202" s="136">
        <v>0</v>
      </c>
      <c r="G1202" s="135"/>
    </row>
    <row r="1203" spans="1:7" ht="18" customHeight="1">
      <c r="A1203" s="129" t="s">
        <v>2216</v>
      </c>
      <c r="B1203" s="130">
        <f t="shared" si="41"/>
        <v>3</v>
      </c>
      <c r="C1203" s="126" t="s">
        <v>2217</v>
      </c>
      <c r="D1203" s="137">
        <v>700000</v>
      </c>
      <c r="E1203" s="137">
        <f t="shared" si="40"/>
        <v>0</v>
      </c>
      <c r="F1203" s="137">
        <v>700000</v>
      </c>
      <c r="G1203" s="140">
        <f>E1203/D1203</f>
        <v>0</v>
      </c>
    </row>
    <row r="1204" spans="1:7" ht="18" customHeight="1">
      <c r="A1204" s="132" t="s">
        <v>2218</v>
      </c>
      <c r="B1204" s="130">
        <f t="shared" si="41"/>
        <v>5</v>
      </c>
      <c r="C1204" s="133" t="s">
        <v>2219</v>
      </c>
      <c r="D1204" s="136">
        <v>700000</v>
      </c>
      <c r="E1204" s="136">
        <f t="shared" si="40"/>
        <v>0</v>
      </c>
      <c r="F1204" s="136">
        <v>700000</v>
      </c>
      <c r="G1204" s="135">
        <f>E1204/D1204</f>
        <v>0</v>
      </c>
    </row>
    <row r="1205" spans="1:7" ht="18" customHeight="1">
      <c r="A1205" s="132" t="s">
        <v>2220</v>
      </c>
      <c r="B1205" s="130">
        <f t="shared" si="41"/>
        <v>7</v>
      </c>
      <c r="C1205" s="133" t="s">
        <v>104</v>
      </c>
      <c r="D1205" s="136"/>
      <c r="E1205" s="136">
        <f t="shared" si="40"/>
        <v>0</v>
      </c>
      <c r="F1205" s="136">
        <v>0</v>
      </c>
      <c r="G1205" s="135"/>
    </row>
    <row r="1206" spans="1:7" ht="18" customHeight="1">
      <c r="A1206" s="132" t="s">
        <v>2221</v>
      </c>
      <c r="B1206" s="130">
        <f t="shared" si="41"/>
        <v>7</v>
      </c>
      <c r="C1206" s="133" t="s">
        <v>106</v>
      </c>
      <c r="D1206" s="136"/>
      <c r="E1206" s="136">
        <f t="shared" si="40"/>
        <v>0</v>
      </c>
      <c r="F1206" s="136">
        <v>0</v>
      </c>
      <c r="G1206" s="135"/>
    </row>
    <row r="1207" spans="1:7" ht="18" customHeight="1">
      <c r="A1207" s="132" t="s">
        <v>2222</v>
      </c>
      <c r="B1207" s="130">
        <f t="shared" si="41"/>
        <v>7</v>
      </c>
      <c r="C1207" s="133" t="s">
        <v>108</v>
      </c>
      <c r="D1207" s="136"/>
      <c r="E1207" s="136">
        <f t="shared" si="40"/>
        <v>0</v>
      </c>
      <c r="F1207" s="136">
        <v>0</v>
      </c>
      <c r="G1207" s="135"/>
    </row>
    <row r="1208" spans="1:7" ht="18" customHeight="1">
      <c r="A1208" s="132" t="s">
        <v>2223</v>
      </c>
      <c r="B1208" s="130">
        <f t="shared" si="41"/>
        <v>7</v>
      </c>
      <c r="C1208" s="133" t="s">
        <v>2224</v>
      </c>
      <c r="D1208" s="136"/>
      <c r="E1208" s="136">
        <f t="shared" si="40"/>
        <v>0</v>
      </c>
      <c r="F1208" s="136">
        <v>0</v>
      </c>
      <c r="G1208" s="135"/>
    </row>
    <row r="1209" spans="1:7" ht="18" customHeight="1">
      <c r="A1209" s="132" t="s">
        <v>2225</v>
      </c>
      <c r="B1209" s="130">
        <f t="shared" si="41"/>
        <v>7</v>
      </c>
      <c r="C1209" s="133" t="s">
        <v>2226</v>
      </c>
      <c r="D1209" s="136"/>
      <c r="E1209" s="136">
        <f t="shared" si="40"/>
        <v>0</v>
      </c>
      <c r="F1209" s="136">
        <v>0</v>
      </c>
      <c r="G1209" s="135"/>
    </row>
    <row r="1210" spans="1:7" ht="18" customHeight="1">
      <c r="A1210" s="132" t="s">
        <v>2227</v>
      </c>
      <c r="B1210" s="130">
        <f t="shared" si="41"/>
        <v>7</v>
      </c>
      <c r="C1210" s="133" t="s">
        <v>2228</v>
      </c>
      <c r="D1210" s="136"/>
      <c r="E1210" s="136">
        <f t="shared" si="40"/>
        <v>0</v>
      </c>
      <c r="F1210" s="136">
        <v>0</v>
      </c>
      <c r="G1210" s="135"/>
    </row>
    <row r="1211" spans="1:7" ht="18" customHeight="1">
      <c r="A1211" s="132" t="s">
        <v>2229</v>
      </c>
      <c r="B1211" s="130">
        <f t="shared" si="41"/>
        <v>7</v>
      </c>
      <c r="C1211" s="133" t="s">
        <v>2230</v>
      </c>
      <c r="D1211" s="136"/>
      <c r="E1211" s="136">
        <f t="shared" si="40"/>
        <v>0</v>
      </c>
      <c r="F1211" s="136">
        <v>0</v>
      </c>
      <c r="G1211" s="135"/>
    </row>
    <row r="1212" spans="1:7" ht="18" customHeight="1">
      <c r="A1212" s="132" t="s">
        <v>2231</v>
      </c>
      <c r="B1212" s="130">
        <f t="shared" si="41"/>
        <v>7</v>
      </c>
      <c r="C1212" s="133" t="s">
        <v>2232</v>
      </c>
      <c r="D1212" s="136"/>
      <c r="E1212" s="136">
        <f t="shared" si="40"/>
        <v>0</v>
      </c>
      <c r="F1212" s="136">
        <v>0</v>
      </c>
      <c r="G1212" s="135"/>
    </row>
    <row r="1213" spans="1:7" ht="18" customHeight="1">
      <c r="A1213" s="132" t="s">
        <v>2233</v>
      </c>
      <c r="B1213" s="130">
        <f t="shared" si="41"/>
        <v>7</v>
      </c>
      <c r="C1213" s="133" t="s">
        <v>2234</v>
      </c>
      <c r="D1213" s="136"/>
      <c r="E1213" s="136">
        <f t="shared" si="40"/>
        <v>0</v>
      </c>
      <c r="F1213" s="136">
        <v>0</v>
      </c>
      <c r="G1213" s="135"/>
    </row>
    <row r="1214" spans="1:7" ht="18" customHeight="1">
      <c r="A1214" s="132" t="s">
        <v>2235</v>
      </c>
      <c r="B1214" s="130">
        <f t="shared" si="41"/>
        <v>7</v>
      </c>
      <c r="C1214" s="133" t="s">
        <v>2236</v>
      </c>
      <c r="D1214" s="136"/>
      <c r="E1214" s="136">
        <f t="shared" si="40"/>
        <v>0</v>
      </c>
      <c r="F1214" s="136">
        <v>0</v>
      </c>
      <c r="G1214" s="135"/>
    </row>
    <row r="1215" spans="1:7" ht="18" customHeight="1">
      <c r="A1215" s="132" t="s">
        <v>2237</v>
      </c>
      <c r="B1215" s="130">
        <f t="shared" si="41"/>
        <v>7</v>
      </c>
      <c r="C1215" s="133" t="s">
        <v>2238</v>
      </c>
      <c r="D1215" s="136"/>
      <c r="E1215" s="136">
        <f t="shared" si="40"/>
        <v>0</v>
      </c>
      <c r="F1215" s="136">
        <v>0</v>
      </c>
      <c r="G1215" s="135"/>
    </row>
    <row r="1216" spans="1:7" ht="18" customHeight="1">
      <c r="A1216" s="132" t="s">
        <v>2239</v>
      </c>
      <c r="B1216" s="130">
        <f t="shared" si="41"/>
        <v>7</v>
      </c>
      <c r="C1216" s="133" t="s">
        <v>2240</v>
      </c>
      <c r="D1216" s="136"/>
      <c r="E1216" s="136">
        <f t="shared" si="40"/>
        <v>0</v>
      </c>
      <c r="F1216" s="136">
        <v>0</v>
      </c>
      <c r="G1216" s="135"/>
    </row>
    <row r="1217" spans="1:7" ht="18" customHeight="1">
      <c r="A1217" s="132" t="s">
        <v>2241</v>
      </c>
      <c r="B1217" s="130">
        <f t="shared" si="41"/>
        <v>7</v>
      </c>
      <c r="C1217" s="133" t="s">
        <v>2242</v>
      </c>
      <c r="D1217" s="136"/>
      <c r="E1217" s="136">
        <f t="shared" si="40"/>
        <v>0</v>
      </c>
      <c r="F1217" s="136">
        <v>0</v>
      </c>
      <c r="G1217" s="135"/>
    </row>
    <row r="1218" spans="1:7" ht="18" customHeight="1">
      <c r="A1218" s="132" t="s">
        <v>2243</v>
      </c>
      <c r="B1218" s="130">
        <f t="shared" si="41"/>
        <v>7</v>
      </c>
      <c r="C1218" s="133" t="s">
        <v>2244</v>
      </c>
      <c r="D1218" s="136"/>
      <c r="E1218" s="136">
        <f t="shared" si="40"/>
        <v>0</v>
      </c>
      <c r="F1218" s="136">
        <v>0</v>
      </c>
      <c r="G1218" s="135"/>
    </row>
    <row r="1219" spans="1:7" ht="18" customHeight="1">
      <c r="A1219" s="132" t="s">
        <v>2245</v>
      </c>
      <c r="B1219" s="130">
        <f t="shared" si="41"/>
        <v>7</v>
      </c>
      <c r="C1219" s="133" t="s">
        <v>2246</v>
      </c>
      <c r="D1219" s="136"/>
      <c r="E1219" s="136">
        <f t="shared" si="40"/>
        <v>0</v>
      </c>
      <c r="F1219" s="136">
        <v>0</v>
      </c>
      <c r="G1219" s="135"/>
    </row>
    <row r="1220" spans="1:7" ht="18" customHeight="1">
      <c r="A1220" s="132" t="s">
        <v>2247</v>
      </c>
      <c r="B1220" s="130">
        <f t="shared" si="41"/>
        <v>7</v>
      </c>
      <c r="C1220" s="133" t="s">
        <v>122</v>
      </c>
      <c r="D1220" s="136"/>
      <c r="E1220" s="136">
        <f t="shared" si="40"/>
        <v>0</v>
      </c>
      <c r="F1220" s="136">
        <v>0</v>
      </c>
      <c r="G1220" s="135"/>
    </row>
    <row r="1221" spans="1:7" ht="18" customHeight="1">
      <c r="A1221" s="132" t="s">
        <v>2248</v>
      </c>
      <c r="B1221" s="130">
        <f t="shared" si="41"/>
        <v>7</v>
      </c>
      <c r="C1221" s="133" t="s">
        <v>2249</v>
      </c>
      <c r="D1221" s="136">
        <v>700000</v>
      </c>
      <c r="E1221" s="136">
        <f t="shared" si="40"/>
        <v>0</v>
      </c>
      <c r="F1221" s="136">
        <v>700000</v>
      </c>
      <c r="G1221" s="135">
        <f>E1221/D1221</f>
        <v>0</v>
      </c>
    </row>
    <row r="1222" spans="1:7" ht="18" customHeight="1">
      <c r="A1222" s="132" t="s">
        <v>2250</v>
      </c>
      <c r="B1222" s="130">
        <f t="shared" si="41"/>
        <v>5</v>
      </c>
      <c r="C1222" s="133" t="s">
        <v>2251</v>
      </c>
      <c r="D1222" s="136"/>
      <c r="E1222" s="136">
        <f aca="true" t="shared" si="42" ref="E1222:E1285">F1222-D1222</f>
        <v>0</v>
      </c>
      <c r="F1222" s="136">
        <v>0</v>
      </c>
      <c r="G1222" s="135"/>
    </row>
    <row r="1223" spans="1:7" ht="18" customHeight="1">
      <c r="A1223" s="132" t="s">
        <v>2252</v>
      </c>
      <c r="B1223" s="130">
        <f aca="true" t="shared" si="43" ref="B1223:B1286">LEN(A1223)</f>
        <v>7</v>
      </c>
      <c r="C1223" s="133" t="s">
        <v>2253</v>
      </c>
      <c r="D1223" s="136"/>
      <c r="E1223" s="136">
        <f t="shared" si="42"/>
        <v>0</v>
      </c>
      <c r="F1223" s="136">
        <v>0</v>
      </c>
      <c r="G1223" s="135"/>
    </row>
    <row r="1224" spans="1:7" ht="18" customHeight="1">
      <c r="A1224" s="132" t="s">
        <v>2254</v>
      </c>
      <c r="B1224" s="130">
        <f t="shared" si="43"/>
        <v>7</v>
      </c>
      <c r="C1224" s="133" t="s">
        <v>2255</v>
      </c>
      <c r="D1224" s="136"/>
      <c r="E1224" s="136">
        <f t="shared" si="42"/>
        <v>0</v>
      </c>
      <c r="F1224" s="136">
        <v>0</v>
      </c>
      <c r="G1224" s="135"/>
    </row>
    <row r="1225" spans="1:7" ht="18" customHeight="1">
      <c r="A1225" s="132" t="s">
        <v>2256</v>
      </c>
      <c r="B1225" s="130">
        <f t="shared" si="43"/>
        <v>7</v>
      </c>
      <c r="C1225" s="133" t="s">
        <v>2257</v>
      </c>
      <c r="D1225" s="136"/>
      <c r="E1225" s="136">
        <f t="shared" si="42"/>
        <v>0</v>
      </c>
      <c r="F1225" s="136">
        <v>0</v>
      </c>
      <c r="G1225" s="135"/>
    </row>
    <row r="1226" spans="1:7" ht="18" customHeight="1">
      <c r="A1226" s="132" t="s">
        <v>2258</v>
      </c>
      <c r="B1226" s="130">
        <f t="shared" si="43"/>
        <v>7</v>
      </c>
      <c r="C1226" s="133" t="s">
        <v>2259</v>
      </c>
      <c r="D1226" s="136"/>
      <c r="E1226" s="136">
        <f t="shared" si="42"/>
        <v>0</v>
      </c>
      <c r="F1226" s="136">
        <v>0</v>
      </c>
      <c r="G1226" s="135"/>
    </row>
    <row r="1227" spans="1:7" ht="18" customHeight="1">
      <c r="A1227" s="132" t="s">
        <v>2260</v>
      </c>
      <c r="B1227" s="130">
        <f t="shared" si="43"/>
        <v>7</v>
      </c>
      <c r="C1227" s="133" t="s">
        <v>2261</v>
      </c>
      <c r="D1227" s="136"/>
      <c r="E1227" s="136">
        <f t="shared" si="42"/>
        <v>0</v>
      </c>
      <c r="F1227" s="136">
        <v>0</v>
      </c>
      <c r="G1227" s="135"/>
    </row>
    <row r="1228" spans="1:7" ht="18" customHeight="1">
      <c r="A1228" s="132" t="s">
        <v>2262</v>
      </c>
      <c r="B1228" s="130">
        <f t="shared" si="43"/>
        <v>5</v>
      </c>
      <c r="C1228" s="133" t="s">
        <v>2263</v>
      </c>
      <c r="D1228" s="136"/>
      <c r="E1228" s="136">
        <f t="shared" si="42"/>
        <v>0</v>
      </c>
      <c r="F1228" s="136">
        <v>0</v>
      </c>
      <c r="G1228" s="135"/>
    </row>
    <row r="1229" spans="1:7" ht="18" customHeight="1">
      <c r="A1229" s="132" t="s">
        <v>2264</v>
      </c>
      <c r="B1229" s="130">
        <f t="shared" si="43"/>
        <v>7</v>
      </c>
      <c r="C1229" s="133" t="s">
        <v>2265</v>
      </c>
      <c r="D1229" s="136"/>
      <c r="E1229" s="136">
        <f t="shared" si="42"/>
        <v>0</v>
      </c>
      <c r="F1229" s="136">
        <v>0</v>
      </c>
      <c r="G1229" s="135"/>
    </row>
    <row r="1230" spans="1:7" ht="18" customHeight="1">
      <c r="A1230" s="132" t="s">
        <v>2266</v>
      </c>
      <c r="B1230" s="130">
        <f t="shared" si="43"/>
        <v>7</v>
      </c>
      <c r="C1230" s="133" t="s">
        <v>2267</v>
      </c>
      <c r="D1230" s="136"/>
      <c r="E1230" s="136">
        <f t="shared" si="42"/>
        <v>0</v>
      </c>
      <c r="F1230" s="136">
        <v>0</v>
      </c>
      <c r="G1230" s="135"/>
    </row>
    <row r="1231" spans="1:7" ht="18" customHeight="1">
      <c r="A1231" s="132" t="s">
        <v>2268</v>
      </c>
      <c r="B1231" s="130">
        <f t="shared" si="43"/>
        <v>7</v>
      </c>
      <c r="C1231" s="133" t="s">
        <v>2269</v>
      </c>
      <c r="D1231" s="136"/>
      <c r="E1231" s="136">
        <f t="shared" si="42"/>
        <v>0</v>
      </c>
      <c r="F1231" s="136">
        <v>0</v>
      </c>
      <c r="G1231" s="135"/>
    </row>
    <row r="1232" spans="1:7" ht="18" customHeight="1">
      <c r="A1232" s="132" t="s">
        <v>2270</v>
      </c>
      <c r="B1232" s="130">
        <f t="shared" si="43"/>
        <v>7</v>
      </c>
      <c r="C1232" s="133" t="s">
        <v>2271</v>
      </c>
      <c r="D1232" s="136"/>
      <c r="E1232" s="136">
        <f t="shared" si="42"/>
        <v>0</v>
      </c>
      <c r="F1232" s="136">
        <v>0</v>
      </c>
      <c r="G1232" s="135"/>
    </row>
    <row r="1233" spans="1:7" ht="18" customHeight="1">
      <c r="A1233" s="132" t="s">
        <v>2272</v>
      </c>
      <c r="B1233" s="130">
        <f t="shared" si="43"/>
        <v>7</v>
      </c>
      <c r="C1233" s="133" t="s">
        <v>2273</v>
      </c>
      <c r="D1233" s="136"/>
      <c r="E1233" s="136">
        <f t="shared" si="42"/>
        <v>0</v>
      </c>
      <c r="F1233" s="136">
        <v>0</v>
      </c>
      <c r="G1233" s="135"/>
    </row>
    <row r="1234" spans="1:7" ht="18" customHeight="1">
      <c r="A1234" s="132" t="s">
        <v>2274</v>
      </c>
      <c r="B1234" s="130">
        <f t="shared" si="43"/>
        <v>5</v>
      </c>
      <c r="C1234" s="133" t="s">
        <v>2275</v>
      </c>
      <c r="D1234" s="136"/>
      <c r="E1234" s="136">
        <f t="shared" si="42"/>
        <v>0</v>
      </c>
      <c r="F1234" s="136">
        <v>0</v>
      </c>
      <c r="G1234" s="135"/>
    </row>
    <row r="1235" spans="1:7" ht="18" customHeight="1">
      <c r="A1235" s="132" t="s">
        <v>2276</v>
      </c>
      <c r="B1235" s="130">
        <f t="shared" si="43"/>
        <v>7</v>
      </c>
      <c r="C1235" s="133" t="s">
        <v>2277</v>
      </c>
      <c r="D1235" s="136"/>
      <c r="E1235" s="136">
        <f t="shared" si="42"/>
        <v>0</v>
      </c>
      <c r="F1235" s="136">
        <v>0</v>
      </c>
      <c r="G1235" s="135"/>
    </row>
    <row r="1236" spans="1:7" ht="18" customHeight="1">
      <c r="A1236" s="132" t="s">
        <v>2278</v>
      </c>
      <c r="B1236" s="130">
        <f t="shared" si="43"/>
        <v>7</v>
      </c>
      <c r="C1236" s="133" t="s">
        <v>2279</v>
      </c>
      <c r="D1236" s="136"/>
      <c r="E1236" s="136">
        <f t="shared" si="42"/>
        <v>0</v>
      </c>
      <c r="F1236" s="136">
        <v>0</v>
      </c>
      <c r="G1236" s="135"/>
    </row>
    <row r="1237" spans="1:7" ht="18" customHeight="1">
      <c r="A1237" s="132" t="s">
        <v>2280</v>
      </c>
      <c r="B1237" s="130">
        <f t="shared" si="43"/>
        <v>7</v>
      </c>
      <c r="C1237" s="133" t="s">
        <v>2281</v>
      </c>
      <c r="D1237" s="136"/>
      <c r="E1237" s="136">
        <f t="shared" si="42"/>
        <v>0</v>
      </c>
      <c r="F1237" s="136">
        <v>0</v>
      </c>
      <c r="G1237" s="135"/>
    </row>
    <row r="1238" spans="1:7" ht="18" customHeight="1">
      <c r="A1238" s="132" t="s">
        <v>2282</v>
      </c>
      <c r="B1238" s="130">
        <f t="shared" si="43"/>
        <v>7</v>
      </c>
      <c r="C1238" s="133" t="s">
        <v>2283</v>
      </c>
      <c r="D1238" s="136"/>
      <c r="E1238" s="136">
        <f t="shared" si="42"/>
        <v>0</v>
      </c>
      <c r="F1238" s="136">
        <v>0</v>
      </c>
      <c r="G1238" s="135"/>
    </row>
    <row r="1239" spans="1:7" ht="18" customHeight="1">
      <c r="A1239" s="132" t="s">
        <v>2284</v>
      </c>
      <c r="B1239" s="130">
        <f t="shared" si="43"/>
        <v>7</v>
      </c>
      <c r="C1239" s="133" t="s">
        <v>2285</v>
      </c>
      <c r="D1239" s="136"/>
      <c r="E1239" s="136">
        <f t="shared" si="42"/>
        <v>0</v>
      </c>
      <c r="F1239" s="136">
        <v>0</v>
      </c>
      <c r="G1239" s="135"/>
    </row>
    <row r="1240" spans="1:7" ht="18" customHeight="1">
      <c r="A1240" s="132" t="s">
        <v>2286</v>
      </c>
      <c r="B1240" s="130">
        <f t="shared" si="43"/>
        <v>7</v>
      </c>
      <c r="C1240" s="133" t="s">
        <v>2287</v>
      </c>
      <c r="D1240" s="136"/>
      <c r="E1240" s="136">
        <f t="shared" si="42"/>
        <v>0</v>
      </c>
      <c r="F1240" s="136">
        <v>0</v>
      </c>
      <c r="G1240" s="135"/>
    </row>
    <row r="1241" spans="1:7" ht="18" customHeight="1">
      <c r="A1241" s="132" t="s">
        <v>2288</v>
      </c>
      <c r="B1241" s="130">
        <f t="shared" si="43"/>
        <v>7</v>
      </c>
      <c r="C1241" s="133" t="s">
        <v>2289</v>
      </c>
      <c r="D1241" s="136"/>
      <c r="E1241" s="136">
        <f t="shared" si="42"/>
        <v>0</v>
      </c>
      <c r="F1241" s="136">
        <v>0</v>
      </c>
      <c r="G1241" s="135"/>
    </row>
    <row r="1242" spans="1:7" ht="18" customHeight="1">
      <c r="A1242" s="132" t="s">
        <v>2290</v>
      </c>
      <c r="B1242" s="130">
        <f t="shared" si="43"/>
        <v>7</v>
      </c>
      <c r="C1242" s="133" t="s">
        <v>2291</v>
      </c>
      <c r="D1242" s="136"/>
      <c r="E1242" s="136">
        <f t="shared" si="42"/>
        <v>0</v>
      </c>
      <c r="F1242" s="136">
        <v>0</v>
      </c>
      <c r="G1242" s="135"/>
    </row>
    <row r="1243" spans="1:7" ht="18" customHeight="1">
      <c r="A1243" s="132" t="s">
        <v>2292</v>
      </c>
      <c r="B1243" s="130">
        <f t="shared" si="43"/>
        <v>7</v>
      </c>
      <c r="C1243" s="133" t="s">
        <v>2293</v>
      </c>
      <c r="D1243" s="136"/>
      <c r="E1243" s="136">
        <f t="shared" si="42"/>
        <v>0</v>
      </c>
      <c r="F1243" s="136">
        <v>0</v>
      </c>
      <c r="G1243" s="135"/>
    </row>
    <row r="1244" spans="1:7" ht="18" customHeight="1">
      <c r="A1244" s="132" t="s">
        <v>2294</v>
      </c>
      <c r="B1244" s="130">
        <f t="shared" si="43"/>
        <v>7</v>
      </c>
      <c r="C1244" s="133" t="s">
        <v>2295</v>
      </c>
      <c r="D1244" s="136"/>
      <c r="E1244" s="136">
        <f t="shared" si="42"/>
        <v>0</v>
      </c>
      <c r="F1244" s="136">
        <v>0</v>
      </c>
      <c r="G1244" s="135"/>
    </row>
    <row r="1245" spans="1:7" ht="18" customHeight="1">
      <c r="A1245" s="132" t="s">
        <v>2296</v>
      </c>
      <c r="B1245" s="130">
        <f t="shared" si="43"/>
        <v>7</v>
      </c>
      <c r="C1245" s="133" t="s">
        <v>2297</v>
      </c>
      <c r="D1245" s="136"/>
      <c r="E1245" s="136">
        <f t="shared" si="42"/>
        <v>0</v>
      </c>
      <c r="F1245" s="136">
        <v>0</v>
      </c>
      <c r="G1245" s="135"/>
    </row>
    <row r="1246" spans="1:7" ht="18" customHeight="1">
      <c r="A1246" s="132" t="s">
        <v>2298</v>
      </c>
      <c r="B1246" s="130">
        <f t="shared" si="43"/>
        <v>7</v>
      </c>
      <c r="C1246" s="133" t="s">
        <v>2299</v>
      </c>
      <c r="D1246" s="136"/>
      <c r="E1246" s="136">
        <f t="shared" si="42"/>
        <v>0</v>
      </c>
      <c r="F1246" s="136">
        <v>0</v>
      </c>
      <c r="G1246" s="135"/>
    </row>
    <row r="1247" spans="1:7" ht="18" customHeight="1">
      <c r="A1247" s="129" t="s">
        <v>2300</v>
      </c>
      <c r="B1247" s="130">
        <f t="shared" si="43"/>
        <v>3</v>
      </c>
      <c r="C1247" s="126" t="s">
        <v>2301</v>
      </c>
      <c r="D1247" s="137">
        <v>9827591.52</v>
      </c>
      <c r="E1247" s="137">
        <f t="shared" si="42"/>
        <v>-5813254.539999999</v>
      </c>
      <c r="F1247" s="137">
        <v>4014336.9800000004</v>
      </c>
      <c r="G1247" s="140">
        <f>E1247/D1247</f>
        <v>-0.5915238263789783</v>
      </c>
    </row>
    <row r="1248" spans="1:7" ht="18" customHeight="1">
      <c r="A1248" s="132" t="s">
        <v>2302</v>
      </c>
      <c r="B1248" s="130">
        <f t="shared" si="43"/>
        <v>5</v>
      </c>
      <c r="C1248" s="133" t="s">
        <v>2303</v>
      </c>
      <c r="D1248" s="136">
        <v>2730391.52</v>
      </c>
      <c r="E1248" s="136">
        <f t="shared" si="42"/>
        <v>-333134.52</v>
      </c>
      <c r="F1248" s="136">
        <v>2397257</v>
      </c>
      <c r="G1248" s="135">
        <f>E1248/D1248</f>
        <v>-0.12200979879984392</v>
      </c>
    </row>
    <row r="1249" spans="1:7" ht="18" customHeight="1">
      <c r="A1249" s="132" t="s">
        <v>2304</v>
      </c>
      <c r="B1249" s="130">
        <f t="shared" si="43"/>
        <v>7</v>
      </c>
      <c r="C1249" s="133" t="s">
        <v>104</v>
      </c>
      <c r="D1249" s="136">
        <v>2436991.52</v>
      </c>
      <c r="E1249" s="136">
        <f t="shared" si="42"/>
        <v>-933024.52</v>
      </c>
      <c r="F1249" s="136">
        <v>1503967</v>
      </c>
      <c r="G1249" s="135">
        <f>E1249/D1249</f>
        <v>-0.3828591574253816</v>
      </c>
    </row>
    <row r="1250" spans="1:7" ht="18" customHeight="1">
      <c r="A1250" s="132" t="s">
        <v>2305</v>
      </c>
      <c r="B1250" s="130">
        <f t="shared" si="43"/>
        <v>7</v>
      </c>
      <c r="C1250" s="133" t="s">
        <v>106</v>
      </c>
      <c r="D1250" s="136"/>
      <c r="E1250" s="136">
        <f t="shared" si="42"/>
        <v>307790</v>
      </c>
      <c r="F1250" s="136">
        <v>307790</v>
      </c>
      <c r="G1250" s="135"/>
    </row>
    <row r="1251" spans="1:7" ht="18" customHeight="1">
      <c r="A1251" s="132" t="s">
        <v>2306</v>
      </c>
      <c r="B1251" s="130">
        <f t="shared" si="43"/>
        <v>7</v>
      </c>
      <c r="C1251" s="133" t="s">
        <v>108</v>
      </c>
      <c r="D1251" s="136"/>
      <c r="E1251" s="136">
        <f t="shared" si="42"/>
        <v>0</v>
      </c>
      <c r="F1251" s="136">
        <v>0</v>
      </c>
      <c r="G1251" s="135"/>
    </row>
    <row r="1252" spans="1:7" ht="18" customHeight="1">
      <c r="A1252" s="132" t="s">
        <v>2307</v>
      </c>
      <c r="B1252" s="130">
        <f t="shared" si="43"/>
        <v>7</v>
      </c>
      <c r="C1252" s="133" t="s">
        <v>2308</v>
      </c>
      <c r="D1252" s="136"/>
      <c r="E1252" s="136">
        <f t="shared" si="42"/>
        <v>292100</v>
      </c>
      <c r="F1252" s="136">
        <v>292100</v>
      </c>
      <c r="G1252" s="135"/>
    </row>
    <row r="1253" spans="1:7" ht="18" customHeight="1">
      <c r="A1253" s="132" t="s">
        <v>2309</v>
      </c>
      <c r="B1253" s="130">
        <f t="shared" si="43"/>
        <v>7</v>
      </c>
      <c r="C1253" s="133" t="s">
        <v>2310</v>
      </c>
      <c r="D1253" s="136"/>
      <c r="E1253" s="136">
        <f t="shared" si="42"/>
        <v>0</v>
      </c>
      <c r="F1253" s="136">
        <v>0</v>
      </c>
      <c r="G1253" s="135"/>
    </row>
    <row r="1254" spans="1:7" ht="18" customHeight="1">
      <c r="A1254" s="132" t="s">
        <v>2311</v>
      </c>
      <c r="B1254" s="130">
        <f t="shared" si="43"/>
        <v>7</v>
      </c>
      <c r="C1254" s="133" t="s">
        <v>2312</v>
      </c>
      <c r="D1254" s="136">
        <v>92000</v>
      </c>
      <c r="E1254" s="136">
        <f t="shared" si="42"/>
        <v>0</v>
      </c>
      <c r="F1254" s="136">
        <v>92000</v>
      </c>
      <c r="G1254" s="135">
        <f>E1254/D1254</f>
        <v>0</v>
      </c>
    </row>
    <row r="1255" spans="1:7" ht="18" customHeight="1">
      <c r="A1255" s="132" t="s">
        <v>2313</v>
      </c>
      <c r="B1255" s="130">
        <f t="shared" si="43"/>
        <v>7</v>
      </c>
      <c r="C1255" s="133" t="s">
        <v>2314</v>
      </c>
      <c r="D1255" s="136">
        <v>20000</v>
      </c>
      <c r="E1255" s="136">
        <f t="shared" si="42"/>
        <v>0</v>
      </c>
      <c r="F1255" s="136">
        <v>20000</v>
      </c>
      <c r="G1255" s="135">
        <f>E1255/D1255</f>
        <v>0</v>
      </c>
    </row>
    <row r="1256" spans="1:7" ht="18" customHeight="1">
      <c r="A1256" s="132" t="s">
        <v>2315</v>
      </c>
      <c r="B1256" s="130">
        <f t="shared" si="43"/>
        <v>7</v>
      </c>
      <c r="C1256" s="133" t="s">
        <v>2316</v>
      </c>
      <c r="D1256" s="136">
        <v>43000</v>
      </c>
      <c r="E1256" s="136">
        <f t="shared" si="42"/>
        <v>0</v>
      </c>
      <c r="F1256" s="136">
        <v>43000</v>
      </c>
      <c r="G1256" s="135">
        <f>E1256/D1256</f>
        <v>0</v>
      </c>
    </row>
    <row r="1257" spans="1:7" ht="18" customHeight="1">
      <c r="A1257" s="132" t="s">
        <v>2317</v>
      </c>
      <c r="B1257" s="130">
        <f t="shared" si="43"/>
        <v>7</v>
      </c>
      <c r="C1257" s="133" t="s">
        <v>122</v>
      </c>
      <c r="D1257" s="136">
        <v>138400</v>
      </c>
      <c r="E1257" s="136">
        <f t="shared" si="42"/>
        <v>0</v>
      </c>
      <c r="F1257" s="136">
        <v>138400</v>
      </c>
      <c r="G1257" s="135">
        <f>E1257/D1257</f>
        <v>0</v>
      </c>
    </row>
    <row r="1258" spans="1:7" ht="18" customHeight="1">
      <c r="A1258" s="132" t="s">
        <v>2318</v>
      </c>
      <c r="B1258" s="130">
        <f t="shared" si="43"/>
        <v>7</v>
      </c>
      <c r="C1258" s="133" t="s">
        <v>2319</v>
      </c>
      <c r="D1258" s="136"/>
      <c r="E1258" s="136">
        <f t="shared" si="42"/>
        <v>0</v>
      </c>
      <c r="F1258" s="136">
        <v>0</v>
      </c>
      <c r="G1258" s="135"/>
    </row>
    <row r="1259" spans="1:7" ht="18" customHeight="1">
      <c r="A1259" s="132" t="s">
        <v>2320</v>
      </c>
      <c r="B1259" s="130">
        <f t="shared" si="43"/>
        <v>5</v>
      </c>
      <c r="C1259" s="133" t="s">
        <v>2321</v>
      </c>
      <c r="D1259" s="136">
        <v>5865000</v>
      </c>
      <c r="E1259" s="136">
        <f t="shared" si="42"/>
        <v>-5380800.02</v>
      </c>
      <c r="F1259" s="136">
        <v>484199.98000000045</v>
      </c>
      <c r="G1259" s="135">
        <f>E1259/D1259</f>
        <v>-0.9174424586530263</v>
      </c>
    </row>
    <row r="1260" spans="1:7" ht="18" customHeight="1">
      <c r="A1260" s="132" t="s">
        <v>2322</v>
      </c>
      <c r="B1260" s="130">
        <f t="shared" si="43"/>
        <v>7</v>
      </c>
      <c r="C1260" s="133" t="s">
        <v>104</v>
      </c>
      <c r="D1260" s="136"/>
      <c r="E1260" s="136">
        <f t="shared" si="42"/>
        <v>0</v>
      </c>
      <c r="F1260" s="136">
        <v>0</v>
      </c>
      <c r="G1260" s="135"/>
    </row>
    <row r="1261" spans="1:7" ht="18" customHeight="1">
      <c r="A1261" s="132" t="s">
        <v>2323</v>
      </c>
      <c r="B1261" s="130">
        <f t="shared" si="43"/>
        <v>7</v>
      </c>
      <c r="C1261" s="133" t="s">
        <v>106</v>
      </c>
      <c r="D1261" s="136"/>
      <c r="E1261" s="136">
        <f t="shared" si="42"/>
        <v>0</v>
      </c>
      <c r="F1261" s="136">
        <v>0</v>
      </c>
      <c r="G1261" s="135"/>
    </row>
    <row r="1262" spans="1:7" ht="18" customHeight="1">
      <c r="A1262" s="132" t="s">
        <v>2324</v>
      </c>
      <c r="B1262" s="130">
        <f t="shared" si="43"/>
        <v>7</v>
      </c>
      <c r="C1262" s="133" t="s">
        <v>108</v>
      </c>
      <c r="D1262" s="136"/>
      <c r="E1262" s="136">
        <f t="shared" si="42"/>
        <v>0</v>
      </c>
      <c r="F1262" s="136">
        <v>0</v>
      </c>
      <c r="G1262" s="135"/>
    </row>
    <row r="1263" spans="1:7" ht="18" customHeight="1">
      <c r="A1263" s="132" t="s">
        <v>2325</v>
      </c>
      <c r="B1263" s="130">
        <f t="shared" si="43"/>
        <v>7</v>
      </c>
      <c r="C1263" s="133" t="s">
        <v>2326</v>
      </c>
      <c r="D1263" s="136">
        <v>5840000</v>
      </c>
      <c r="E1263" s="136">
        <f t="shared" si="42"/>
        <v>-5380800.02</v>
      </c>
      <c r="F1263" s="136">
        <v>459199.98000000045</v>
      </c>
      <c r="G1263" s="135">
        <f>E1263/D1263</f>
        <v>-0.921369866438356</v>
      </c>
    </row>
    <row r="1264" spans="1:7" ht="18" customHeight="1">
      <c r="A1264" s="132" t="s">
        <v>2327</v>
      </c>
      <c r="B1264" s="130">
        <f t="shared" si="43"/>
        <v>7</v>
      </c>
      <c r="C1264" s="133" t="s">
        <v>2328</v>
      </c>
      <c r="D1264" s="136">
        <v>25000</v>
      </c>
      <c r="E1264" s="136">
        <f t="shared" si="42"/>
        <v>0</v>
      </c>
      <c r="F1264" s="136">
        <v>25000</v>
      </c>
      <c r="G1264" s="135">
        <f>E1264/D1264</f>
        <v>0</v>
      </c>
    </row>
    <row r="1265" spans="1:7" ht="18" customHeight="1">
      <c r="A1265" s="132" t="s">
        <v>2329</v>
      </c>
      <c r="B1265" s="130">
        <f t="shared" si="43"/>
        <v>5</v>
      </c>
      <c r="C1265" s="133" t="s">
        <v>2330</v>
      </c>
      <c r="D1265" s="136"/>
      <c r="E1265" s="136">
        <f t="shared" si="42"/>
        <v>0</v>
      </c>
      <c r="F1265" s="136">
        <v>0</v>
      </c>
      <c r="G1265" s="135"/>
    </row>
    <row r="1266" spans="1:7" ht="18" customHeight="1">
      <c r="A1266" s="132" t="s">
        <v>2331</v>
      </c>
      <c r="B1266" s="130">
        <f t="shared" si="43"/>
        <v>7</v>
      </c>
      <c r="C1266" s="133" t="s">
        <v>104</v>
      </c>
      <c r="D1266" s="136"/>
      <c r="E1266" s="136">
        <f t="shared" si="42"/>
        <v>0</v>
      </c>
      <c r="F1266" s="136">
        <v>0</v>
      </c>
      <c r="G1266" s="135"/>
    </row>
    <row r="1267" spans="1:7" ht="18" customHeight="1">
      <c r="A1267" s="132" t="s">
        <v>2332</v>
      </c>
      <c r="B1267" s="130">
        <f t="shared" si="43"/>
        <v>7</v>
      </c>
      <c r="C1267" s="133" t="s">
        <v>106</v>
      </c>
      <c r="D1267" s="136"/>
      <c r="E1267" s="136">
        <f t="shared" si="42"/>
        <v>0</v>
      </c>
      <c r="F1267" s="136">
        <v>0</v>
      </c>
      <c r="G1267" s="135"/>
    </row>
    <row r="1268" spans="1:7" ht="18" customHeight="1">
      <c r="A1268" s="132" t="s">
        <v>2333</v>
      </c>
      <c r="B1268" s="130">
        <f t="shared" si="43"/>
        <v>7</v>
      </c>
      <c r="C1268" s="133" t="s">
        <v>108</v>
      </c>
      <c r="D1268" s="136"/>
      <c r="E1268" s="136">
        <f t="shared" si="42"/>
        <v>0</v>
      </c>
      <c r="F1268" s="136">
        <v>0</v>
      </c>
      <c r="G1268" s="135"/>
    </row>
    <row r="1269" spans="1:7" ht="18" customHeight="1">
      <c r="A1269" s="132" t="s">
        <v>2334</v>
      </c>
      <c r="B1269" s="130">
        <f t="shared" si="43"/>
        <v>7</v>
      </c>
      <c r="C1269" s="133" t="s">
        <v>2335</v>
      </c>
      <c r="D1269" s="136"/>
      <c r="E1269" s="136">
        <f t="shared" si="42"/>
        <v>0</v>
      </c>
      <c r="F1269" s="136">
        <v>0</v>
      </c>
      <c r="G1269" s="135"/>
    </row>
    <row r="1270" spans="1:7" ht="18" customHeight="1">
      <c r="A1270" s="132" t="s">
        <v>2336</v>
      </c>
      <c r="B1270" s="130">
        <f t="shared" si="43"/>
        <v>7</v>
      </c>
      <c r="C1270" s="133" t="s">
        <v>2337</v>
      </c>
      <c r="D1270" s="136"/>
      <c r="E1270" s="136">
        <f t="shared" si="42"/>
        <v>0</v>
      </c>
      <c r="F1270" s="136">
        <v>0</v>
      </c>
      <c r="G1270" s="135"/>
    </row>
    <row r="1271" spans="1:7" ht="18" customHeight="1">
      <c r="A1271" s="132" t="s">
        <v>2338</v>
      </c>
      <c r="B1271" s="130">
        <f t="shared" si="43"/>
        <v>7</v>
      </c>
      <c r="C1271" s="133" t="s">
        <v>122</v>
      </c>
      <c r="D1271" s="136"/>
      <c r="E1271" s="136">
        <f t="shared" si="42"/>
        <v>0</v>
      </c>
      <c r="F1271" s="136">
        <v>0</v>
      </c>
      <c r="G1271" s="135"/>
    </row>
    <row r="1272" spans="1:7" ht="18" customHeight="1">
      <c r="A1272" s="132" t="s">
        <v>2339</v>
      </c>
      <c r="B1272" s="130">
        <f t="shared" si="43"/>
        <v>7</v>
      </c>
      <c r="C1272" s="133" t="s">
        <v>2340</v>
      </c>
      <c r="D1272" s="136"/>
      <c r="E1272" s="136">
        <f t="shared" si="42"/>
        <v>0</v>
      </c>
      <c r="F1272" s="136">
        <v>0</v>
      </c>
      <c r="G1272" s="135"/>
    </row>
    <row r="1273" spans="1:7" ht="18" customHeight="1">
      <c r="A1273" s="132" t="s">
        <v>2341</v>
      </c>
      <c r="B1273" s="130">
        <f t="shared" si="43"/>
        <v>5</v>
      </c>
      <c r="C1273" s="133" t="s">
        <v>2342</v>
      </c>
      <c r="D1273" s="136">
        <v>205000</v>
      </c>
      <c r="E1273" s="136">
        <f t="shared" si="42"/>
        <v>-99320</v>
      </c>
      <c r="F1273" s="136">
        <v>105680</v>
      </c>
      <c r="G1273" s="135">
        <f>E1273/D1273</f>
        <v>-0.48448780487804877</v>
      </c>
    </row>
    <row r="1274" spans="1:7" ht="18" customHeight="1">
      <c r="A1274" s="132" t="s">
        <v>2343</v>
      </c>
      <c r="B1274" s="130">
        <f t="shared" si="43"/>
        <v>7</v>
      </c>
      <c r="C1274" s="133" t="s">
        <v>104</v>
      </c>
      <c r="D1274" s="136"/>
      <c r="E1274" s="136">
        <f t="shared" si="42"/>
        <v>0</v>
      </c>
      <c r="F1274" s="136">
        <v>0</v>
      </c>
      <c r="G1274" s="135"/>
    </row>
    <row r="1275" spans="1:7" ht="18" customHeight="1">
      <c r="A1275" s="132" t="s">
        <v>2344</v>
      </c>
      <c r="B1275" s="130">
        <f t="shared" si="43"/>
        <v>7</v>
      </c>
      <c r="C1275" s="133" t="s">
        <v>106</v>
      </c>
      <c r="D1275" s="136"/>
      <c r="E1275" s="136">
        <f t="shared" si="42"/>
        <v>0</v>
      </c>
      <c r="F1275" s="136">
        <v>0</v>
      </c>
      <c r="G1275" s="135"/>
    </row>
    <row r="1276" spans="1:7" ht="18" customHeight="1">
      <c r="A1276" s="132" t="s">
        <v>2345</v>
      </c>
      <c r="B1276" s="130">
        <f t="shared" si="43"/>
        <v>7</v>
      </c>
      <c r="C1276" s="133" t="s">
        <v>108</v>
      </c>
      <c r="D1276" s="136"/>
      <c r="E1276" s="136">
        <f t="shared" si="42"/>
        <v>0</v>
      </c>
      <c r="F1276" s="136">
        <v>0</v>
      </c>
      <c r="G1276" s="135"/>
    </row>
    <row r="1277" spans="1:7" ht="18" customHeight="1">
      <c r="A1277" s="132" t="s">
        <v>2346</v>
      </c>
      <c r="B1277" s="130">
        <f t="shared" si="43"/>
        <v>7</v>
      </c>
      <c r="C1277" s="133" t="s">
        <v>2347</v>
      </c>
      <c r="D1277" s="136"/>
      <c r="E1277" s="136">
        <f t="shared" si="42"/>
        <v>0</v>
      </c>
      <c r="F1277" s="136">
        <v>0</v>
      </c>
      <c r="G1277" s="135"/>
    </row>
    <row r="1278" spans="1:7" ht="18" customHeight="1">
      <c r="A1278" s="132" t="s">
        <v>2348</v>
      </c>
      <c r="B1278" s="130">
        <f t="shared" si="43"/>
        <v>7</v>
      </c>
      <c r="C1278" s="133" t="s">
        <v>2349</v>
      </c>
      <c r="D1278" s="136"/>
      <c r="E1278" s="136">
        <f t="shared" si="42"/>
        <v>0</v>
      </c>
      <c r="F1278" s="136">
        <v>0</v>
      </c>
      <c r="G1278" s="135"/>
    </row>
    <row r="1279" spans="1:7" ht="18" customHeight="1">
      <c r="A1279" s="132" t="s">
        <v>2350</v>
      </c>
      <c r="B1279" s="130">
        <f t="shared" si="43"/>
        <v>7</v>
      </c>
      <c r="C1279" s="133" t="s">
        <v>2351</v>
      </c>
      <c r="D1279" s="136">
        <v>205000</v>
      </c>
      <c r="E1279" s="136">
        <f t="shared" si="42"/>
        <v>-99320</v>
      </c>
      <c r="F1279" s="136">
        <v>105680</v>
      </c>
      <c r="G1279" s="135">
        <f>E1279/D1279</f>
        <v>-0.48448780487804877</v>
      </c>
    </row>
    <row r="1280" spans="1:7" ht="18" customHeight="1">
      <c r="A1280" s="132" t="s">
        <v>2352</v>
      </c>
      <c r="B1280" s="130">
        <f t="shared" si="43"/>
        <v>7</v>
      </c>
      <c r="C1280" s="133" t="s">
        <v>2353</v>
      </c>
      <c r="D1280" s="136"/>
      <c r="E1280" s="136">
        <f t="shared" si="42"/>
        <v>0</v>
      </c>
      <c r="F1280" s="136">
        <v>0</v>
      </c>
      <c r="G1280" s="135"/>
    </row>
    <row r="1281" spans="1:7" ht="18" customHeight="1">
      <c r="A1281" s="132" t="s">
        <v>2354</v>
      </c>
      <c r="B1281" s="130">
        <f t="shared" si="43"/>
        <v>7</v>
      </c>
      <c r="C1281" s="133" t="s">
        <v>2355</v>
      </c>
      <c r="D1281" s="136"/>
      <c r="E1281" s="136">
        <f t="shared" si="42"/>
        <v>0</v>
      </c>
      <c r="F1281" s="136">
        <v>0</v>
      </c>
      <c r="G1281" s="135"/>
    </row>
    <row r="1282" spans="1:7" ht="18" customHeight="1">
      <c r="A1282" s="132" t="s">
        <v>2356</v>
      </c>
      <c r="B1282" s="130">
        <f t="shared" si="43"/>
        <v>7</v>
      </c>
      <c r="C1282" s="133" t="s">
        <v>2357</v>
      </c>
      <c r="D1282" s="136"/>
      <c r="E1282" s="136">
        <f t="shared" si="42"/>
        <v>0</v>
      </c>
      <c r="F1282" s="136">
        <v>0</v>
      </c>
      <c r="G1282" s="135"/>
    </row>
    <row r="1283" spans="1:7" ht="18" customHeight="1">
      <c r="A1283" s="132" t="s">
        <v>2358</v>
      </c>
      <c r="B1283" s="130">
        <f t="shared" si="43"/>
        <v>7</v>
      </c>
      <c r="C1283" s="133" t="s">
        <v>2359</v>
      </c>
      <c r="D1283" s="136"/>
      <c r="E1283" s="136">
        <f t="shared" si="42"/>
        <v>0</v>
      </c>
      <c r="F1283" s="136">
        <v>0</v>
      </c>
      <c r="G1283" s="135"/>
    </row>
    <row r="1284" spans="1:7" ht="18" customHeight="1">
      <c r="A1284" s="132" t="s">
        <v>2360</v>
      </c>
      <c r="B1284" s="130">
        <f t="shared" si="43"/>
        <v>7</v>
      </c>
      <c r="C1284" s="133" t="s">
        <v>2361</v>
      </c>
      <c r="D1284" s="136"/>
      <c r="E1284" s="136">
        <f t="shared" si="42"/>
        <v>0</v>
      </c>
      <c r="F1284" s="136">
        <v>0</v>
      </c>
      <c r="G1284" s="135"/>
    </row>
    <row r="1285" spans="1:7" ht="18" customHeight="1">
      <c r="A1285" s="132" t="s">
        <v>2362</v>
      </c>
      <c r="B1285" s="130">
        <f t="shared" si="43"/>
        <v>7</v>
      </c>
      <c r="C1285" s="133" t="s">
        <v>2363</v>
      </c>
      <c r="D1285" s="136"/>
      <c r="E1285" s="136">
        <f t="shared" si="42"/>
        <v>0</v>
      </c>
      <c r="F1285" s="136">
        <v>0</v>
      </c>
      <c r="G1285" s="135"/>
    </row>
    <row r="1286" spans="1:7" ht="18" customHeight="1">
      <c r="A1286" s="132" t="s">
        <v>2364</v>
      </c>
      <c r="B1286" s="130">
        <f t="shared" si="43"/>
        <v>5</v>
      </c>
      <c r="C1286" s="133" t="s">
        <v>2365</v>
      </c>
      <c r="D1286" s="136">
        <v>955200</v>
      </c>
      <c r="E1286" s="136">
        <f aca="true" t="shared" si="44" ref="E1286:E1349">F1286-D1286</f>
        <v>0</v>
      </c>
      <c r="F1286" s="136">
        <v>955200</v>
      </c>
      <c r="G1286" s="135">
        <f>E1286/D1286</f>
        <v>0</v>
      </c>
    </row>
    <row r="1287" spans="1:7" ht="18" customHeight="1">
      <c r="A1287" s="132" t="s">
        <v>2366</v>
      </c>
      <c r="B1287" s="130">
        <f aca="true" t="shared" si="45" ref="B1287:B1350">LEN(A1287)</f>
        <v>7</v>
      </c>
      <c r="C1287" s="133" t="s">
        <v>2367</v>
      </c>
      <c r="D1287" s="136"/>
      <c r="E1287" s="136">
        <f t="shared" si="44"/>
        <v>0</v>
      </c>
      <c r="F1287" s="136">
        <v>0</v>
      </c>
      <c r="G1287" s="135"/>
    </row>
    <row r="1288" spans="1:7" ht="18" customHeight="1">
      <c r="A1288" s="132" t="s">
        <v>2368</v>
      </c>
      <c r="B1288" s="130">
        <f t="shared" si="45"/>
        <v>7</v>
      </c>
      <c r="C1288" s="133" t="s">
        <v>2369</v>
      </c>
      <c r="D1288" s="136">
        <v>99400</v>
      </c>
      <c r="E1288" s="136">
        <f t="shared" si="44"/>
        <v>0</v>
      </c>
      <c r="F1288" s="136">
        <v>99400</v>
      </c>
      <c r="G1288" s="135">
        <f>E1288/D1288</f>
        <v>0</v>
      </c>
    </row>
    <row r="1289" spans="1:7" ht="18" customHeight="1">
      <c r="A1289" s="132" t="s">
        <v>2370</v>
      </c>
      <c r="B1289" s="130">
        <f t="shared" si="45"/>
        <v>7</v>
      </c>
      <c r="C1289" s="133" t="s">
        <v>2371</v>
      </c>
      <c r="D1289" s="136">
        <v>855800</v>
      </c>
      <c r="E1289" s="136">
        <f t="shared" si="44"/>
        <v>0</v>
      </c>
      <c r="F1289" s="136">
        <v>855800</v>
      </c>
      <c r="G1289" s="135">
        <f>E1289/D1289</f>
        <v>0</v>
      </c>
    </row>
    <row r="1290" spans="1:7" ht="18" customHeight="1">
      <c r="A1290" s="132" t="s">
        <v>2372</v>
      </c>
      <c r="B1290" s="130">
        <f t="shared" si="45"/>
        <v>5</v>
      </c>
      <c r="C1290" s="133" t="s">
        <v>2373</v>
      </c>
      <c r="D1290" s="136"/>
      <c r="E1290" s="136">
        <f t="shared" si="44"/>
        <v>0</v>
      </c>
      <c r="F1290" s="136">
        <v>0</v>
      </c>
      <c r="G1290" s="135"/>
    </row>
    <row r="1291" spans="1:7" ht="18" customHeight="1">
      <c r="A1291" s="132" t="s">
        <v>2374</v>
      </c>
      <c r="B1291" s="130">
        <f t="shared" si="45"/>
        <v>7</v>
      </c>
      <c r="C1291" s="133" t="s">
        <v>2375</v>
      </c>
      <c r="D1291" s="136"/>
      <c r="E1291" s="136">
        <f t="shared" si="44"/>
        <v>0</v>
      </c>
      <c r="F1291" s="136">
        <v>0</v>
      </c>
      <c r="G1291" s="135"/>
    </row>
    <row r="1292" spans="1:7" ht="18" customHeight="1">
      <c r="A1292" s="132" t="s">
        <v>2376</v>
      </c>
      <c r="B1292" s="130">
        <f t="shared" si="45"/>
        <v>7</v>
      </c>
      <c r="C1292" s="133" t="s">
        <v>2377</v>
      </c>
      <c r="D1292" s="136"/>
      <c r="E1292" s="136">
        <f t="shared" si="44"/>
        <v>0</v>
      </c>
      <c r="F1292" s="136">
        <v>0</v>
      </c>
      <c r="G1292" s="135"/>
    </row>
    <row r="1293" spans="1:7" ht="18" customHeight="1">
      <c r="A1293" s="132" t="s">
        <v>2378</v>
      </c>
      <c r="B1293" s="130">
        <f t="shared" si="45"/>
        <v>7</v>
      </c>
      <c r="C1293" s="133" t="s">
        <v>2379</v>
      </c>
      <c r="D1293" s="136"/>
      <c r="E1293" s="136">
        <f t="shared" si="44"/>
        <v>0</v>
      </c>
      <c r="F1293" s="136">
        <v>0</v>
      </c>
      <c r="G1293" s="135"/>
    </row>
    <row r="1294" spans="1:7" ht="18" customHeight="1">
      <c r="A1294" s="132" t="s">
        <v>2380</v>
      </c>
      <c r="B1294" s="130">
        <f t="shared" si="45"/>
        <v>5</v>
      </c>
      <c r="C1294" s="133" t="s">
        <v>2381</v>
      </c>
      <c r="D1294" s="136">
        <v>72000</v>
      </c>
      <c r="E1294" s="136">
        <f t="shared" si="44"/>
        <v>0</v>
      </c>
      <c r="F1294" s="136">
        <v>72000</v>
      </c>
      <c r="G1294" s="135">
        <f>E1294/D1294</f>
        <v>0</v>
      </c>
    </row>
    <row r="1295" spans="1:7" ht="18" customHeight="1">
      <c r="A1295" s="132" t="s">
        <v>2382</v>
      </c>
      <c r="B1295" s="130">
        <f t="shared" si="45"/>
        <v>7</v>
      </c>
      <c r="C1295" s="133" t="s">
        <v>2383</v>
      </c>
      <c r="D1295" s="136">
        <v>72000</v>
      </c>
      <c r="E1295" s="136">
        <f t="shared" si="44"/>
        <v>0</v>
      </c>
      <c r="F1295" s="136">
        <v>72000</v>
      </c>
      <c r="G1295" s="135">
        <f>E1295/D1295</f>
        <v>0</v>
      </c>
    </row>
    <row r="1296" spans="1:7" ht="18" customHeight="1">
      <c r="A1296" s="129" t="s">
        <v>2384</v>
      </c>
      <c r="B1296" s="130">
        <f t="shared" si="45"/>
        <v>3</v>
      </c>
      <c r="C1296" s="126" t="s">
        <v>2385</v>
      </c>
      <c r="D1296" s="137">
        <v>20000000</v>
      </c>
      <c r="E1296" s="137">
        <f t="shared" si="44"/>
        <v>-20000000</v>
      </c>
      <c r="F1296" s="137">
        <v>0</v>
      </c>
      <c r="G1296" s="140">
        <f>E1296/D1296</f>
        <v>-1</v>
      </c>
    </row>
    <row r="1297" spans="1:7" ht="18" customHeight="1">
      <c r="A1297" s="129" t="s">
        <v>2386</v>
      </c>
      <c r="B1297" s="130">
        <f t="shared" si="45"/>
        <v>3</v>
      </c>
      <c r="C1297" s="126" t="s">
        <v>2387</v>
      </c>
      <c r="D1297" s="137"/>
      <c r="E1297" s="137">
        <f t="shared" si="44"/>
        <v>872970</v>
      </c>
      <c r="F1297" s="137">
        <v>872970</v>
      </c>
      <c r="G1297" s="141"/>
    </row>
    <row r="1298" spans="1:7" ht="18" customHeight="1">
      <c r="A1298" s="132" t="s">
        <v>2388</v>
      </c>
      <c r="B1298" s="130">
        <f t="shared" si="45"/>
        <v>5</v>
      </c>
      <c r="C1298" s="133" t="s">
        <v>2389</v>
      </c>
      <c r="D1298" s="136"/>
      <c r="E1298" s="136">
        <f t="shared" si="44"/>
        <v>0</v>
      </c>
      <c r="F1298" s="136">
        <v>0</v>
      </c>
      <c r="G1298" s="135"/>
    </row>
    <row r="1299" spans="1:7" ht="18" customHeight="1">
      <c r="A1299" s="132" t="s">
        <v>2390</v>
      </c>
      <c r="B1299" s="130">
        <f t="shared" si="45"/>
        <v>7</v>
      </c>
      <c r="C1299" s="133" t="s">
        <v>2391</v>
      </c>
      <c r="D1299" s="136"/>
      <c r="E1299" s="136">
        <f t="shared" si="44"/>
        <v>0</v>
      </c>
      <c r="F1299" s="136">
        <v>0</v>
      </c>
      <c r="G1299" s="135"/>
    </row>
    <row r="1300" spans="1:7" ht="18" customHeight="1">
      <c r="A1300" s="132" t="s">
        <v>2392</v>
      </c>
      <c r="B1300" s="130">
        <f t="shared" si="45"/>
        <v>5</v>
      </c>
      <c r="C1300" s="133" t="s">
        <v>2092</v>
      </c>
      <c r="D1300" s="136"/>
      <c r="E1300" s="136">
        <f t="shared" si="44"/>
        <v>872970</v>
      </c>
      <c r="F1300" s="136">
        <v>872970</v>
      </c>
      <c r="G1300" s="135"/>
    </row>
    <row r="1301" spans="1:7" ht="18" customHeight="1">
      <c r="A1301" s="132" t="s">
        <v>2393</v>
      </c>
      <c r="B1301" s="130">
        <f t="shared" si="45"/>
        <v>7</v>
      </c>
      <c r="C1301" s="133" t="s">
        <v>515</v>
      </c>
      <c r="D1301" s="136"/>
      <c r="E1301" s="136">
        <f t="shared" si="44"/>
        <v>872970</v>
      </c>
      <c r="F1301" s="136">
        <v>872970</v>
      </c>
      <c r="G1301" s="135"/>
    </row>
    <row r="1302" spans="1:7" ht="18" customHeight="1">
      <c r="A1302" s="129" t="s">
        <v>2394</v>
      </c>
      <c r="B1302" s="130">
        <f t="shared" si="45"/>
        <v>3</v>
      </c>
      <c r="C1302" s="126" t="s">
        <v>2395</v>
      </c>
      <c r="D1302" s="137">
        <v>455231.11</v>
      </c>
      <c r="E1302" s="137">
        <f t="shared" si="44"/>
        <v>296666.72</v>
      </c>
      <c r="F1302" s="137">
        <v>751897.83</v>
      </c>
      <c r="G1302" s="140">
        <f>E1302/D1302</f>
        <v>0.651683756850449</v>
      </c>
    </row>
    <row r="1303" spans="1:7" ht="18" customHeight="1">
      <c r="A1303" s="132" t="s">
        <v>2396</v>
      </c>
      <c r="B1303" s="130">
        <f t="shared" si="45"/>
        <v>5</v>
      </c>
      <c r="C1303" s="133" t="s">
        <v>2397</v>
      </c>
      <c r="D1303" s="136"/>
      <c r="E1303" s="136">
        <f t="shared" si="44"/>
        <v>0</v>
      </c>
      <c r="F1303" s="136">
        <v>0</v>
      </c>
      <c r="G1303" s="135"/>
    </row>
    <row r="1304" spans="1:7" ht="18" customHeight="1">
      <c r="A1304" s="132" t="s">
        <v>2398</v>
      </c>
      <c r="B1304" s="130">
        <f t="shared" si="45"/>
        <v>5</v>
      </c>
      <c r="C1304" s="133" t="s">
        <v>2399</v>
      </c>
      <c r="D1304" s="136"/>
      <c r="E1304" s="136">
        <f t="shared" si="44"/>
        <v>0</v>
      </c>
      <c r="F1304" s="136">
        <v>0</v>
      </c>
      <c r="G1304" s="135"/>
    </row>
    <row r="1305" spans="1:7" ht="18" customHeight="1">
      <c r="A1305" s="132" t="s">
        <v>2400</v>
      </c>
      <c r="B1305" s="130">
        <f t="shared" si="45"/>
        <v>7</v>
      </c>
      <c r="C1305" s="133" t="s">
        <v>2401</v>
      </c>
      <c r="D1305" s="136"/>
      <c r="E1305" s="136">
        <f t="shared" si="44"/>
        <v>0</v>
      </c>
      <c r="F1305" s="136">
        <v>0</v>
      </c>
      <c r="G1305" s="135"/>
    </row>
    <row r="1306" spans="1:7" ht="18" customHeight="1">
      <c r="A1306" s="132" t="s">
        <v>2402</v>
      </c>
      <c r="B1306" s="130">
        <f t="shared" si="45"/>
        <v>7</v>
      </c>
      <c r="C1306" s="133" t="s">
        <v>2403</v>
      </c>
      <c r="D1306" s="136"/>
      <c r="E1306" s="136">
        <f t="shared" si="44"/>
        <v>0</v>
      </c>
      <c r="F1306" s="136">
        <v>0</v>
      </c>
      <c r="G1306" s="135"/>
    </row>
    <row r="1307" spans="1:7" ht="18" customHeight="1">
      <c r="A1307" s="132" t="s">
        <v>2404</v>
      </c>
      <c r="B1307" s="130">
        <f t="shared" si="45"/>
        <v>7</v>
      </c>
      <c r="C1307" s="133" t="s">
        <v>2405</v>
      </c>
      <c r="D1307" s="136"/>
      <c r="E1307" s="136">
        <f t="shared" si="44"/>
        <v>0</v>
      </c>
      <c r="F1307" s="136">
        <v>0</v>
      </c>
      <c r="G1307" s="135"/>
    </row>
    <row r="1308" spans="1:7" ht="18" customHeight="1">
      <c r="A1308" s="132" t="s">
        <v>2406</v>
      </c>
      <c r="B1308" s="130">
        <f t="shared" si="45"/>
        <v>7</v>
      </c>
      <c r="C1308" s="133" t="s">
        <v>2407</v>
      </c>
      <c r="D1308" s="136"/>
      <c r="E1308" s="136">
        <f t="shared" si="44"/>
        <v>0</v>
      </c>
      <c r="F1308" s="136">
        <v>0</v>
      </c>
      <c r="G1308" s="135"/>
    </row>
    <row r="1309" spans="1:7" ht="18" customHeight="1">
      <c r="A1309" s="132" t="s">
        <v>2408</v>
      </c>
      <c r="B1309" s="130">
        <f t="shared" si="45"/>
        <v>5</v>
      </c>
      <c r="C1309" s="133" t="s">
        <v>2409</v>
      </c>
      <c r="D1309" s="136">
        <v>455231.11</v>
      </c>
      <c r="E1309" s="136">
        <f t="shared" si="44"/>
        <v>296666.72</v>
      </c>
      <c r="F1309" s="136">
        <v>751897.83</v>
      </c>
      <c r="G1309" s="135">
        <f>E1309/D1309</f>
        <v>0.651683756850449</v>
      </c>
    </row>
    <row r="1310" spans="1:7" ht="18" customHeight="1">
      <c r="A1310" s="132" t="s">
        <v>2410</v>
      </c>
      <c r="B1310" s="130">
        <f t="shared" si="45"/>
        <v>7</v>
      </c>
      <c r="C1310" s="133" t="s">
        <v>2411</v>
      </c>
      <c r="D1310" s="136">
        <v>455231.11</v>
      </c>
      <c r="E1310" s="136">
        <f t="shared" si="44"/>
        <v>296666.72</v>
      </c>
      <c r="F1310" s="136">
        <v>751897.83</v>
      </c>
      <c r="G1310" s="135">
        <f>E1310/D1310</f>
        <v>0.651683756850449</v>
      </c>
    </row>
    <row r="1311" spans="1:7" ht="18" customHeight="1">
      <c r="A1311" s="132" t="s">
        <v>2412</v>
      </c>
      <c r="B1311" s="130">
        <f t="shared" si="45"/>
        <v>7</v>
      </c>
      <c r="C1311" s="133" t="s">
        <v>2413</v>
      </c>
      <c r="D1311" s="136"/>
      <c r="E1311" s="136">
        <f t="shared" si="44"/>
        <v>0</v>
      </c>
      <c r="F1311" s="136">
        <v>0</v>
      </c>
      <c r="G1311" s="135"/>
    </row>
    <row r="1312" spans="1:7" ht="18" customHeight="1">
      <c r="A1312" s="132" t="s">
        <v>2414</v>
      </c>
      <c r="B1312" s="130">
        <f t="shared" si="45"/>
        <v>7</v>
      </c>
      <c r="C1312" s="133" t="s">
        <v>2415</v>
      </c>
      <c r="D1312" s="136"/>
      <c r="E1312" s="136">
        <f t="shared" si="44"/>
        <v>0</v>
      </c>
      <c r="F1312" s="136">
        <v>0</v>
      </c>
      <c r="G1312" s="135"/>
    </row>
    <row r="1313" spans="1:7" ht="18" customHeight="1">
      <c r="A1313" s="132" t="s">
        <v>2416</v>
      </c>
      <c r="B1313" s="130">
        <f t="shared" si="45"/>
        <v>7</v>
      </c>
      <c r="C1313" s="133" t="s">
        <v>2417</v>
      </c>
      <c r="D1313" s="136"/>
      <c r="E1313" s="136">
        <f t="shared" si="44"/>
        <v>0</v>
      </c>
      <c r="F1313" s="136">
        <v>0</v>
      </c>
      <c r="G1313" s="135"/>
    </row>
    <row r="1314" spans="1:7" ht="18" customHeight="1">
      <c r="A1314" s="129" t="s">
        <v>2418</v>
      </c>
      <c r="B1314" s="130">
        <f t="shared" si="45"/>
        <v>3</v>
      </c>
      <c r="C1314" s="126" t="s">
        <v>2419</v>
      </c>
      <c r="D1314" s="142"/>
      <c r="E1314" s="137">
        <f t="shared" si="44"/>
        <v>35835.73</v>
      </c>
      <c r="F1314" s="137">
        <v>35835.73</v>
      </c>
      <c r="G1314" s="141"/>
    </row>
    <row r="1315" spans="1:7" ht="18" customHeight="1">
      <c r="A1315" s="132" t="s">
        <v>2420</v>
      </c>
      <c r="B1315" s="130">
        <f t="shared" si="45"/>
        <v>5</v>
      </c>
      <c r="C1315" s="133" t="s">
        <v>2421</v>
      </c>
      <c r="D1315" s="136"/>
      <c r="E1315" s="136">
        <f t="shared" si="44"/>
        <v>0</v>
      </c>
      <c r="F1315" s="136">
        <v>0</v>
      </c>
      <c r="G1315" s="135"/>
    </row>
    <row r="1316" spans="1:7" ht="18" customHeight="1">
      <c r="A1316" s="132" t="s">
        <v>2422</v>
      </c>
      <c r="B1316" s="130">
        <f t="shared" si="45"/>
        <v>5</v>
      </c>
      <c r="C1316" s="133" t="s">
        <v>2423</v>
      </c>
      <c r="D1316" s="136"/>
      <c r="E1316" s="136">
        <f t="shared" si="44"/>
        <v>0</v>
      </c>
      <c r="F1316" s="136">
        <v>0</v>
      </c>
      <c r="G1316" s="135"/>
    </row>
    <row r="1317" spans="1:7" ht="18" customHeight="1">
      <c r="A1317" s="132" t="s">
        <v>2424</v>
      </c>
      <c r="B1317" s="130">
        <f t="shared" si="45"/>
        <v>5</v>
      </c>
      <c r="C1317" s="133" t="s">
        <v>2425</v>
      </c>
      <c r="D1317" s="136"/>
      <c r="E1317" s="136">
        <f t="shared" si="44"/>
        <v>35835.73</v>
      </c>
      <c r="F1317" s="136">
        <v>35835.73</v>
      </c>
      <c r="G1317" s="135"/>
    </row>
    <row r="1318" spans="1:7" ht="18" customHeight="1">
      <c r="A1318" s="129" t="s">
        <v>2426</v>
      </c>
      <c r="B1318" s="130">
        <f t="shared" si="45"/>
        <v>3</v>
      </c>
      <c r="C1318" s="126" t="s">
        <v>2427</v>
      </c>
      <c r="D1318" s="131">
        <v>62231154.54</v>
      </c>
      <c r="E1318" s="131">
        <f t="shared" si="44"/>
        <v>51469823.580000006</v>
      </c>
      <c r="F1318" s="131">
        <f>F1384</f>
        <v>113700978.12</v>
      </c>
      <c r="G1318" s="140">
        <f>E1318/D1318</f>
        <v>0.8270748624295089</v>
      </c>
    </row>
    <row r="1319" spans="1:7" ht="18" customHeight="1">
      <c r="A1319" s="132" t="s">
        <v>2428</v>
      </c>
      <c r="B1319" s="130">
        <f t="shared" si="45"/>
        <v>5</v>
      </c>
      <c r="C1319" s="133" t="s">
        <v>2429</v>
      </c>
      <c r="D1319" s="136"/>
      <c r="E1319" s="136">
        <f t="shared" si="44"/>
        <v>0</v>
      </c>
      <c r="F1319" s="136"/>
      <c r="G1319" s="135"/>
    </row>
    <row r="1320" spans="1:7" ht="18" customHeight="1">
      <c r="A1320" s="132" t="s">
        <v>2430</v>
      </c>
      <c r="B1320" s="130">
        <f t="shared" si="45"/>
        <v>7</v>
      </c>
      <c r="C1320" s="133" t="s">
        <v>2431</v>
      </c>
      <c r="D1320" s="136"/>
      <c r="E1320" s="136">
        <f t="shared" si="44"/>
        <v>0</v>
      </c>
      <c r="F1320" s="136"/>
      <c r="G1320" s="135"/>
    </row>
    <row r="1321" spans="1:7" ht="18" customHeight="1">
      <c r="A1321" s="132" t="s">
        <v>2432</v>
      </c>
      <c r="B1321" s="130">
        <f t="shared" si="45"/>
        <v>7</v>
      </c>
      <c r="C1321" s="133" t="s">
        <v>2433</v>
      </c>
      <c r="D1321" s="136"/>
      <c r="E1321" s="136">
        <f t="shared" si="44"/>
        <v>0</v>
      </c>
      <c r="F1321" s="136"/>
      <c r="G1321" s="135"/>
    </row>
    <row r="1322" spans="1:7" ht="18" customHeight="1">
      <c r="A1322" s="132" t="s">
        <v>2434</v>
      </c>
      <c r="B1322" s="130">
        <f t="shared" si="45"/>
        <v>7</v>
      </c>
      <c r="C1322" s="133" t="s">
        <v>2435</v>
      </c>
      <c r="D1322" s="136"/>
      <c r="E1322" s="136">
        <f t="shared" si="44"/>
        <v>0</v>
      </c>
      <c r="F1322" s="136"/>
      <c r="G1322" s="135"/>
    </row>
    <row r="1323" spans="1:7" ht="18" customHeight="1">
      <c r="A1323" s="132" t="s">
        <v>2436</v>
      </c>
      <c r="B1323" s="130">
        <f t="shared" si="45"/>
        <v>7</v>
      </c>
      <c r="C1323" s="133" t="s">
        <v>2437</v>
      </c>
      <c r="D1323" s="136"/>
      <c r="E1323" s="136">
        <f t="shared" si="44"/>
        <v>0</v>
      </c>
      <c r="F1323" s="136"/>
      <c r="G1323" s="135"/>
    </row>
    <row r="1324" spans="1:7" ht="18" customHeight="1">
      <c r="A1324" s="132" t="s">
        <v>2438</v>
      </c>
      <c r="B1324" s="130">
        <f t="shared" si="45"/>
        <v>7</v>
      </c>
      <c r="C1324" s="133" t="s">
        <v>2439</v>
      </c>
      <c r="D1324" s="136"/>
      <c r="E1324" s="136">
        <f t="shared" si="44"/>
        <v>0</v>
      </c>
      <c r="F1324" s="136"/>
      <c r="G1324" s="135"/>
    </row>
    <row r="1325" spans="1:7" ht="18" customHeight="1">
      <c r="A1325" s="132" t="s">
        <v>2440</v>
      </c>
      <c r="B1325" s="130">
        <f t="shared" si="45"/>
        <v>7</v>
      </c>
      <c r="C1325" s="133" t="s">
        <v>2441</v>
      </c>
      <c r="D1325" s="136"/>
      <c r="E1325" s="136">
        <f t="shared" si="44"/>
        <v>0</v>
      </c>
      <c r="F1325" s="136"/>
      <c r="G1325" s="135"/>
    </row>
    <row r="1326" spans="1:7" ht="18" customHeight="1">
      <c r="A1326" s="132" t="s">
        <v>2442</v>
      </c>
      <c r="B1326" s="130">
        <f t="shared" si="45"/>
        <v>5</v>
      </c>
      <c r="C1326" s="133" t="s">
        <v>2443</v>
      </c>
      <c r="D1326" s="136"/>
      <c r="E1326" s="136">
        <f t="shared" si="44"/>
        <v>0</v>
      </c>
      <c r="F1326" s="136"/>
      <c r="G1326" s="135"/>
    </row>
    <row r="1327" spans="1:7" ht="18" customHeight="1">
      <c r="A1327" s="132" t="s">
        <v>2444</v>
      </c>
      <c r="B1327" s="130">
        <f t="shared" si="45"/>
        <v>7</v>
      </c>
      <c r="C1327" s="133" t="s">
        <v>2445</v>
      </c>
      <c r="D1327" s="136"/>
      <c r="E1327" s="136">
        <f t="shared" si="44"/>
        <v>0</v>
      </c>
      <c r="F1327" s="136"/>
      <c r="G1327" s="135"/>
    </row>
    <row r="1328" spans="1:7" ht="18" customHeight="1">
      <c r="A1328" s="132" t="s">
        <v>2446</v>
      </c>
      <c r="B1328" s="130">
        <f t="shared" si="45"/>
        <v>7</v>
      </c>
      <c r="C1328" s="133" t="s">
        <v>2447</v>
      </c>
      <c r="D1328" s="136"/>
      <c r="E1328" s="136">
        <f t="shared" si="44"/>
        <v>0</v>
      </c>
      <c r="F1328" s="136"/>
      <c r="G1328" s="135"/>
    </row>
    <row r="1329" spans="1:7" ht="18" customHeight="1">
      <c r="A1329" s="132" t="s">
        <v>2448</v>
      </c>
      <c r="B1329" s="130">
        <f t="shared" si="45"/>
        <v>7</v>
      </c>
      <c r="C1329" s="133" t="s">
        <v>2449</v>
      </c>
      <c r="D1329" s="136"/>
      <c r="E1329" s="136">
        <f t="shared" si="44"/>
        <v>0</v>
      </c>
      <c r="F1329" s="136"/>
      <c r="G1329" s="135"/>
    </row>
    <row r="1330" spans="1:7" ht="18" customHeight="1">
      <c r="A1330" s="132" t="s">
        <v>2450</v>
      </c>
      <c r="B1330" s="130">
        <f t="shared" si="45"/>
        <v>7</v>
      </c>
      <c r="C1330" s="133" t="s">
        <v>2451</v>
      </c>
      <c r="D1330" s="136"/>
      <c r="E1330" s="136">
        <f t="shared" si="44"/>
        <v>0</v>
      </c>
      <c r="F1330" s="136"/>
      <c r="G1330" s="135"/>
    </row>
    <row r="1331" spans="1:7" ht="18" customHeight="1">
      <c r="A1331" s="132" t="s">
        <v>2452</v>
      </c>
      <c r="B1331" s="130">
        <f t="shared" si="45"/>
        <v>7</v>
      </c>
      <c r="C1331" s="133" t="s">
        <v>2453</v>
      </c>
      <c r="D1331" s="136"/>
      <c r="E1331" s="136">
        <f t="shared" si="44"/>
        <v>0</v>
      </c>
      <c r="F1331" s="136"/>
      <c r="G1331" s="135"/>
    </row>
    <row r="1332" spans="1:7" ht="18" customHeight="1">
      <c r="A1332" s="132" t="s">
        <v>2454</v>
      </c>
      <c r="B1332" s="130">
        <f t="shared" si="45"/>
        <v>7</v>
      </c>
      <c r="C1332" s="133" t="s">
        <v>2455</v>
      </c>
      <c r="D1332" s="136"/>
      <c r="E1332" s="136">
        <f t="shared" si="44"/>
        <v>0</v>
      </c>
      <c r="F1332" s="136"/>
      <c r="G1332" s="135"/>
    </row>
    <row r="1333" spans="1:7" ht="18" customHeight="1">
      <c r="A1333" s="132" t="s">
        <v>2456</v>
      </c>
      <c r="B1333" s="130">
        <f t="shared" si="45"/>
        <v>7</v>
      </c>
      <c r="C1333" s="133" t="s">
        <v>2457</v>
      </c>
      <c r="D1333" s="136"/>
      <c r="E1333" s="136">
        <f t="shared" si="44"/>
        <v>0</v>
      </c>
      <c r="F1333" s="136"/>
      <c r="G1333" s="135"/>
    </row>
    <row r="1334" spans="1:7" ht="18" customHeight="1">
      <c r="A1334" s="132" t="s">
        <v>2458</v>
      </c>
      <c r="B1334" s="130">
        <f t="shared" si="45"/>
        <v>7</v>
      </c>
      <c r="C1334" s="133" t="s">
        <v>2459</v>
      </c>
      <c r="D1334" s="136"/>
      <c r="E1334" s="136">
        <f t="shared" si="44"/>
        <v>0</v>
      </c>
      <c r="F1334" s="136"/>
      <c r="G1334" s="135"/>
    </row>
    <row r="1335" spans="1:7" ht="18" customHeight="1">
      <c r="A1335" s="132" t="s">
        <v>2460</v>
      </c>
      <c r="B1335" s="130">
        <f t="shared" si="45"/>
        <v>7</v>
      </c>
      <c r="C1335" s="133" t="s">
        <v>2461</v>
      </c>
      <c r="D1335" s="136"/>
      <c r="E1335" s="136">
        <f t="shared" si="44"/>
        <v>0</v>
      </c>
      <c r="F1335" s="136"/>
      <c r="G1335" s="135"/>
    </row>
    <row r="1336" spans="1:7" ht="18" customHeight="1">
      <c r="A1336" s="132" t="s">
        <v>2462</v>
      </c>
      <c r="B1336" s="130">
        <f t="shared" si="45"/>
        <v>7</v>
      </c>
      <c r="C1336" s="133" t="s">
        <v>2463</v>
      </c>
      <c r="D1336" s="136"/>
      <c r="E1336" s="136">
        <f t="shared" si="44"/>
        <v>0</v>
      </c>
      <c r="F1336" s="136"/>
      <c r="G1336" s="135"/>
    </row>
    <row r="1337" spans="1:7" ht="18" customHeight="1">
      <c r="A1337" s="132" t="s">
        <v>2464</v>
      </c>
      <c r="B1337" s="130">
        <f t="shared" si="45"/>
        <v>7</v>
      </c>
      <c r="C1337" s="133" t="s">
        <v>2465</v>
      </c>
      <c r="D1337" s="136"/>
      <c r="E1337" s="136">
        <f t="shared" si="44"/>
        <v>0</v>
      </c>
      <c r="F1337" s="136"/>
      <c r="G1337" s="135"/>
    </row>
    <row r="1338" spans="1:7" ht="18" customHeight="1">
      <c r="A1338" s="132" t="s">
        <v>2466</v>
      </c>
      <c r="B1338" s="130">
        <f t="shared" si="45"/>
        <v>7</v>
      </c>
      <c r="C1338" s="133" t="s">
        <v>2467</v>
      </c>
      <c r="D1338" s="136"/>
      <c r="E1338" s="136">
        <f t="shared" si="44"/>
        <v>0</v>
      </c>
      <c r="F1338" s="136"/>
      <c r="G1338" s="135"/>
    </row>
    <row r="1339" spans="1:7" ht="18" customHeight="1">
      <c r="A1339" s="132" t="s">
        <v>2468</v>
      </c>
      <c r="B1339" s="130">
        <f t="shared" si="45"/>
        <v>7</v>
      </c>
      <c r="C1339" s="133" t="s">
        <v>2469</v>
      </c>
      <c r="D1339" s="136"/>
      <c r="E1339" s="136">
        <f t="shared" si="44"/>
        <v>0</v>
      </c>
      <c r="F1339" s="136"/>
      <c r="G1339" s="135"/>
    </row>
    <row r="1340" spans="1:7" ht="18" customHeight="1">
      <c r="A1340" s="132" t="s">
        <v>2470</v>
      </c>
      <c r="B1340" s="130">
        <f t="shared" si="45"/>
        <v>7</v>
      </c>
      <c r="C1340" s="133" t="s">
        <v>2471</v>
      </c>
      <c r="D1340" s="136"/>
      <c r="E1340" s="136">
        <f t="shared" si="44"/>
        <v>0</v>
      </c>
      <c r="F1340" s="136"/>
      <c r="G1340" s="135"/>
    </row>
    <row r="1341" spans="1:7" ht="18" customHeight="1">
      <c r="A1341" s="132" t="s">
        <v>2472</v>
      </c>
      <c r="B1341" s="130">
        <f t="shared" si="45"/>
        <v>7</v>
      </c>
      <c r="C1341" s="133" t="s">
        <v>2473</v>
      </c>
      <c r="D1341" s="136"/>
      <c r="E1341" s="136">
        <f t="shared" si="44"/>
        <v>0</v>
      </c>
      <c r="F1341" s="136"/>
      <c r="G1341" s="135"/>
    </row>
    <row r="1342" spans="1:7" ht="18" customHeight="1">
      <c r="A1342" s="132" t="s">
        <v>2474</v>
      </c>
      <c r="B1342" s="130">
        <f t="shared" si="45"/>
        <v>7</v>
      </c>
      <c r="C1342" s="133" t="s">
        <v>2475</v>
      </c>
      <c r="D1342" s="136"/>
      <c r="E1342" s="136">
        <f t="shared" si="44"/>
        <v>0</v>
      </c>
      <c r="F1342" s="136"/>
      <c r="G1342" s="135"/>
    </row>
    <row r="1343" spans="1:7" ht="18" customHeight="1">
      <c r="A1343" s="132" t="s">
        <v>2476</v>
      </c>
      <c r="B1343" s="130">
        <f t="shared" si="45"/>
        <v>7</v>
      </c>
      <c r="C1343" s="133" t="s">
        <v>2477</v>
      </c>
      <c r="D1343" s="136"/>
      <c r="E1343" s="136">
        <f t="shared" si="44"/>
        <v>0</v>
      </c>
      <c r="F1343" s="136"/>
      <c r="G1343" s="135"/>
    </row>
    <row r="1344" spans="1:7" ht="18" customHeight="1">
      <c r="A1344" s="132" t="s">
        <v>2478</v>
      </c>
      <c r="B1344" s="130">
        <f t="shared" si="45"/>
        <v>7</v>
      </c>
      <c r="C1344" s="133" t="s">
        <v>2479</v>
      </c>
      <c r="D1344" s="136"/>
      <c r="E1344" s="136">
        <f t="shared" si="44"/>
        <v>0</v>
      </c>
      <c r="F1344" s="136"/>
      <c r="G1344" s="135"/>
    </row>
    <row r="1345" spans="1:7" ht="18" customHeight="1">
      <c r="A1345" s="132" t="s">
        <v>2480</v>
      </c>
      <c r="B1345" s="130">
        <f t="shared" si="45"/>
        <v>7</v>
      </c>
      <c r="C1345" s="133" t="s">
        <v>2481</v>
      </c>
      <c r="D1345" s="136"/>
      <c r="E1345" s="136">
        <f t="shared" si="44"/>
        <v>0</v>
      </c>
      <c r="F1345" s="136"/>
      <c r="G1345" s="135"/>
    </row>
    <row r="1346" spans="1:7" ht="18" customHeight="1">
      <c r="A1346" s="132" t="s">
        <v>2482</v>
      </c>
      <c r="B1346" s="130">
        <f t="shared" si="45"/>
        <v>7</v>
      </c>
      <c r="C1346" s="133" t="s">
        <v>2483</v>
      </c>
      <c r="D1346" s="136"/>
      <c r="E1346" s="136">
        <f t="shared" si="44"/>
        <v>0</v>
      </c>
      <c r="F1346" s="136"/>
      <c r="G1346" s="135"/>
    </row>
    <row r="1347" spans="1:7" ht="18" customHeight="1">
      <c r="A1347" s="132" t="s">
        <v>2484</v>
      </c>
      <c r="B1347" s="130">
        <f t="shared" si="45"/>
        <v>7</v>
      </c>
      <c r="C1347" s="133" t="s">
        <v>2485</v>
      </c>
      <c r="D1347" s="136"/>
      <c r="E1347" s="136">
        <f t="shared" si="44"/>
        <v>0</v>
      </c>
      <c r="F1347" s="136"/>
      <c r="G1347" s="135"/>
    </row>
    <row r="1348" spans="1:7" ht="18" customHeight="1">
      <c r="A1348" s="132" t="s">
        <v>2486</v>
      </c>
      <c r="B1348" s="130">
        <f t="shared" si="45"/>
        <v>7</v>
      </c>
      <c r="C1348" s="133" t="s">
        <v>2487</v>
      </c>
      <c r="D1348" s="136"/>
      <c r="E1348" s="136">
        <f t="shared" si="44"/>
        <v>0</v>
      </c>
      <c r="F1348" s="136"/>
      <c r="G1348" s="135"/>
    </row>
    <row r="1349" spans="1:7" ht="18" customHeight="1">
      <c r="A1349" s="132" t="s">
        <v>2488</v>
      </c>
      <c r="B1349" s="130">
        <f t="shared" si="45"/>
        <v>7</v>
      </c>
      <c r="C1349" s="133" t="s">
        <v>2489</v>
      </c>
      <c r="D1349" s="136"/>
      <c r="E1349" s="136">
        <f t="shared" si="44"/>
        <v>0</v>
      </c>
      <c r="F1349" s="136"/>
      <c r="G1349" s="135"/>
    </row>
    <row r="1350" spans="1:7" ht="18" customHeight="1">
      <c r="A1350" s="132" t="s">
        <v>2490</v>
      </c>
      <c r="B1350" s="130">
        <f t="shared" si="45"/>
        <v>7</v>
      </c>
      <c r="C1350" s="133" t="s">
        <v>2491</v>
      </c>
      <c r="D1350" s="136"/>
      <c r="E1350" s="136">
        <f aca="true" t="shared" si="46" ref="E1350:E1409">F1350-D1350</f>
        <v>0</v>
      </c>
      <c r="F1350" s="136"/>
      <c r="G1350" s="135"/>
    </row>
    <row r="1351" spans="1:7" ht="18" customHeight="1">
      <c r="A1351" s="132" t="s">
        <v>2492</v>
      </c>
      <c r="B1351" s="130">
        <f aca="true" t="shared" si="47" ref="B1351:B1409">LEN(A1351)</f>
        <v>7</v>
      </c>
      <c r="C1351" s="133" t="s">
        <v>2493</v>
      </c>
      <c r="D1351" s="136"/>
      <c r="E1351" s="136">
        <f t="shared" si="46"/>
        <v>0</v>
      </c>
      <c r="F1351" s="136"/>
      <c r="G1351" s="135"/>
    </row>
    <row r="1352" spans="1:7" ht="18" customHeight="1">
      <c r="A1352" s="132" t="s">
        <v>2494</v>
      </c>
      <c r="B1352" s="130">
        <f t="shared" si="47"/>
        <v>7</v>
      </c>
      <c r="C1352" s="133" t="s">
        <v>2495</v>
      </c>
      <c r="D1352" s="136"/>
      <c r="E1352" s="136">
        <f t="shared" si="46"/>
        <v>0</v>
      </c>
      <c r="F1352" s="136"/>
      <c r="G1352" s="135"/>
    </row>
    <row r="1353" spans="1:7" ht="18" customHeight="1">
      <c r="A1353" s="132" t="s">
        <v>2496</v>
      </c>
      <c r="B1353" s="130">
        <f t="shared" si="47"/>
        <v>7</v>
      </c>
      <c r="C1353" s="133" t="s">
        <v>2497</v>
      </c>
      <c r="D1353" s="136"/>
      <c r="E1353" s="136">
        <f t="shared" si="46"/>
        <v>0</v>
      </c>
      <c r="F1353" s="136"/>
      <c r="G1353" s="135"/>
    </row>
    <row r="1354" spans="1:7" ht="18" customHeight="1">
      <c r="A1354" s="132" t="s">
        <v>2498</v>
      </c>
      <c r="B1354" s="130">
        <f t="shared" si="47"/>
        <v>7</v>
      </c>
      <c r="C1354" s="133" t="s">
        <v>2499</v>
      </c>
      <c r="D1354" s="136"/>
      <c r="E1354" s="136">
        <f t="shared" si="46"/>
        <v>0</v>
      </c>
      <c r="F1354" s="136"/>
      <c r="G1354" s="135"/>
    </row>
    <row r="1355" spans="1:7" ht="18" customHeight="1">
      <c r="A1355" s="132" t="s">
        <v>2500</v>
      </c>
      <c r="B1355" s="130">
        <f t="shared" si="47"/>
        <v>7</v>
      </c>
      <c r="C1355" s="133" t="s">
        <v>2501</v>
      </c>
      <c r="D1355" s="136"/>
      <c r="E1355" s="136">
        <f t="shared" si="46"/>
        <v>0</v>
      </c>
      <c r="F1355" s="136"/>
      <c r="G1355" s="135"/>
    </row>
    <row r="1356" spans="1:7" ht="18" customHeight="1">
      <c r="A1356" s="132" t="s">
        <v>2502</v>
      </c>
      <c r="B1356" s="130">
        <f t="shared" si="47"/>
        <v>7</v>
      </c>
      <c r="C1356" s="133" t="s">
        <v>2503</v>
      </c>
      <c r="D1356" s="136"/>
      <c r="E1356" s="136">
        <f t="shared" si="46"/>
        <v>0</v>
      </c>
      <c r="F1356" s="136"/>
      <c r="G1356" s="135"/>
    </row>
    <row r="1357" spans="1:7" ht="18" customHeight="1">
      <c r="A1357" s="132" t="s">
        <v>2504</v>
      </c>
      <c r="B1357" s="130">
        <f t="shared" si="47"/>
        <v>7</v>
      </c>
      <c r="C1357" s="133" t="s">
        <v>2505</v>
      </c>
      <c r="D1357" s="136"/>
      <c r="E1357" s="136">
        <f t="shared" si="46"/>
        <v>0</v>
      </c>
      <c r="F1357" s="136"/>
      <c r="G1357" s="135"/>
    </row>
    <row r="1358" spans="1:7" ht="18" customHeight="1">
      <c r="A1358" s="132" t="s">
        <v>2506</v>
      </c>
      <c r="B1358" s="130">
        <f t="shared" si="47"/>
        <v>7</v>
      </c>
      <c r="C1358" s="133" t="s">
        <v>2507</v>
      </c>
      <c r="D1358" s="136"/>
      <c r="E1358" s="136">
        <f t="shared" si="46"/>
        <v>0</v>
      </c>
      <c r="F1358" s="136"/>
      <c r="G1358" s="135"/>
    </row>
    <row r="1359" spans="1:7" ht="18" customHeight="1">
      <c r="A1359" s="132" t="s">
        <v>2508</v>
      </c>
      <c r="B1359" s="130">
        <f t="shared" si="47"/>
        <v>7</v>
      </c>
      <c r="C1359" s="133" t="s">
        <v>2509</v>
      </c>
      <c r="D1359" s="136"/>
      <c r="E1359" s="136">
        <f t="shared" si="46"/>
        <v>0</v>
      </c>
      <c r="F1359" s="136"/>
      <c r="G1359" s="135"/>
    </row>
    <row r="1360" spans="1:7" ht="18" customHeight="1">
      <c r="A1360" s="132" t="s">
        <v>2510</v>
      </c>
      <c r="B1360" s="130">
        <f t="shared" si="47"/>
        <v>7</v>
      </c>
      <c r="C1360" s="133" t="s">
        <v>2511</v>
      </c>
      <c r="D1360" s="136"/>
      <c r="E1360" s="136">
        <f t="shared" si="46"/>
        <v>0</v>
      </c>
      <c r="F1360" s="136"/>
      <c r="G1360" s="135"/>
    </row>
    <row r="1361" spans="1:7" ht="18" customHeight="1">
      <c r="A1361" s="132" t="s">
        <v>2512</v>
      </c>
      <c r="B1361" s="130">
        <f t="shared" si="47"/>
        <v>7</v>
      </c>
      <c r="C1361" s="133" t="s">
        <v>2513</v>
      </c>
      <c r="D1361" s="136"/>
      <c r="E1361" s="136">
        <f t="shared" si="46"/>
        <v>0</v>
      </c>
      <c r="F1361" s="136"/>
      <c r="G1361" s="135"/>
    </row>
    <row r="1362" spans="1:7" ht="18" customHeight="1">
      <c r="A1362" s="132" t="s">
        <v>2514</v>
      </c>
      <c r="B1362" s="130">
        <f t="shared" si="47"/>
        <v>5</v>
      </c>
      <c r="C1362" s="133" t="s">
        <v>2515</v>
      </c>
      <c r="D1362" s="136"/>
      <c r="E1362" s="136">
        <f t="shared" si="46"/>
        <v>0</v>
      </c>
      <c r="F1362" s="136"/>
      <c r="G1362" s="135"/>
    </row>
    <row r="1363" spans="1:7" ht="18" customHeight="1">
      <c r="A1363" s="132" t="s">
        <v>2516</v>
      </c>
      <c r="B1363" s="130">
        <f t="shared" si="47"/>
        <v>7</v>
      </c>
      <c r="C1363" s="133" t="s">
        <v>2517</v>
      </c>
      <c r="D1363" s="136"/>
      <c r="E1363" s="136">
        <f t="shared" si="46"/>
        <v>0</v>
      </c>
      <c r="F1363" s="136"/>
      <c r="G1363" s="135"/>
    </row>
    <row r="1364" spans="1:7" ht="18" customHeight="1">
      <c r="A1364" s="132" t="s">
        <v>2518</v>
      </c>
      <c r="B1364" s="130">
        <f t="shared" si="47"/>
        <v>7</v>
      </c>
      <c r="C1364" s="133" t="s">
        <v>2519</v>
      </c>
      <c r="D1364" s="136"/>
      <c r="E1364" s="136">
        <f t="shared" si="46"/>
        <v>0</v>
      </c>
      <c r="F1364" s="136"/>
      <c r="G1364" s="135"/>
    </row>
    <row r="1365" spans="1:7" ht="18" customHeight="1">
      <c r="A1365" s="132" t="s">
        <v>2520</v>
      </c>
      <c r="B1365" s="130">
        <f t="shared" si="47"/>
        <v>7</v>
      </c>
      <c r="C1365" s="133" t="s">
        <v>2521</v>
      </c>
      <c r="D1365" s="136"/>
      <c r="E1365" s="136">
        <f t="shared" si="46"/>
        <v>0</v>
      </c>
      <c r="F1365" s="136"/>
      <c r="G1365" s="135"/>
    </row>
    <row r="1366" spans="1:7" ht="18" customHeight="1">
      <c r="A1366" s="132" t="s">
        <v>2522</v>
      </c>
      <c r="B1366" s="130">
        <f t="shared" si="47"/>
        <v>7</v>
      </c>
      <c r="C1366" s="133" t="s">
        <v>2523</v>
      </c>
      <c r="D1366" s="136"/>
      <c r="E1366" s="136">
        <f t="shared" si="46"/>
        <v>0</v>
      </c>
      <c r="F1366" s="136"/>
      <c r="G1366" s="135"/>
    </row>
    <row r="1367" spans="1:7" ht="18" customHeight="1">
      <c r="A1367" s="132" t="s">
        <v>2524</v>
      </c>
      <c r="B1367" s="130">
        <f t="shared" si="47"/>
        <v>7</v>
      </c>
      <c r="C1367" s="133" t="s">
        <v>2525</v>
      </c>
      <c r="D1367" s="136"/>
      <c r="E1367" s="136">
        <f t="shared" si="46"/>
        <v>0</v>
      </c>
      <c r="F1367" s="136"/>
      <c r="G1367" s="135"/>
    </row>
    <row r="1368" spans="1:7" ht="18" customHeight="1">
      <c r="A1368" s="132" t="s">
        <v>2526</v>
      </c>
      <c r="B1368" s="130">
        <f t="shared" si="47"/>
        <v>7</v>
      </c>
      <c r="C1368" s="133" t="s">
        <v>2527</v>
      </c>
      <c r="D1368" s="136"/>
      <c r="E1368" s="136">
        <f t="shared" si="46"/>
        <v>0</v>
      </c>
      <c r="F1368" s="136"/>
      <c r="G1368" s="135"/>
    </row>
    <row r="1369" spans="1:7" ht="18" customHeight="1">
      <c r="A1369" s="132" t="s">
        <v>2528</v>
      </c>
      <c r="B1369" s="130">
        <f t="shared" si="47"/>
        <v>7</v>
      </c>
      <c r="C1369" s="133" t="s">
        <v>2529</v>
      </c>
      <c r="D1369" s="136"/>
      <c r="E1369" s="136">
        <f t="shared" si="46"/>
        <v>0</v>
      </c>
      <c r="F1369" s="136"/>
      <c r="G1369" s="135"/>
    </row>
    <row r="1370" spans="1:7" ht="18" customHeight="1">
      <c r="A1370" s="132" t="s">
        <v>2530</v>
      </c>
      <c r="B1370" s="130">
        <f t="shared" si="47"/>
        <v>7</v>
      </c>
      <c r="C1370" s="133" t="s">
        <v>2531</v>
      </c>
      <c r="D1370" s="136"/>
      <c r="E1370" s="136">
        <f t="shared" si="46"/>
        <v>0</v>
      </c>
      <c r="F1370" s="136"/>
      <c r="G1370" s="135"/>
    </row>
    <row r="1371" spans="1:7" ht="18" customHeight="1">
      <c r="A1371" s="132" t="s">
        <v>2532</v>
      </c>
      <c r="B1371" s="130">
        <f t="shared" si="47"/>
        <v>7</v>
      </c>
      <c r="C1371" s="133" t="s">
        <v>2533</v>
      </c>
      <c r="D1371" s="136"/>
      <c r="E1371" s="136">
        <f t="shared" si="46"/>
        <v>0</v>
      </c>
      <c r="F1371" s="136"/>
      <c r="G1371" s="135"/>
    </row>
    <row r="1372" spans="1:7" ht="18" customHeight="1">
      <c r="A1372" s="132" t="s">
        <v>2534</v>
      </c>
      <c r="B1372" s="130">
        <f t="shared" si="47"/>
        <v>7</v>
      </c>
      <c r="C1372" s="133" t="s">
        <v>2535</v>
      </c>
      <c r="D1372" s="136"/>
      <c r="E1372" s="136">
        <f t="shared" si="46"/>
        <v>0</v>
      </c>
      <c r="F1372" s="136"/>
      <c r="G1372" s="135"/>
    </row>
    <row r="1373" spans="1:7" ht="18" customHeight="1">
      <c r="A1373" s="132" t="s">
        <v>2536</v>
      </c>
      <c r="B1373" s="130">
        <f t="shared" si="47"/>
        <v>7</v>
      </c>
      <c r="C1373" s="133" t="s">
        <v>2537</v>
      </c>
      <c r="D1373" s="136"/>
      <c r="E1373" s="136">
        <f t="shared" si="46"/>
        <v>0</v>
      </c>
      <c r="F1373" s="136"/>
      <c r="G1373" s="135"/>
    </row>
    <row r="1374" spans="1:7" ht="18" customHeight="1">
      <c r="A1374" s="132" t="s">
        <v>2538</v>
      </c>
      <c r="B1374" s="130">
        <f t="shared" si="47"/>
        <v>7</v>
      </c>
      <c r="C1374" s="133" t="s">
        <v>2539</v>
      </c>
      <c r="D1374" s="136"/>
      <c r="E1374" s="136">
        <f t="shared" si="46"/>
        <v>0</v>
      </c>
      <c r="F1374" s="136"/>
      <c r="G1374" s="135"/>
    </row>
    <row r="1375" spans="1:7" ht="18" customHeight="1">
      <c r="A1375" s="132" t="s">
        <v>2540</v>
      </c>
      <c r="B1375" s="130">
        <f t="shared" si="47"/>
        <v>7</v>
      </c>
      <c r="C1375" s="133" t="s">
        <v>2541</v>
      </c>
      <c r="D1375" s="136"/>
      <c r="E1375" s="136">
        <f t="shared" si="46"/>
        <v>0</v>
      </c>
      <c r="F1375" s="136"/>
      <c r="G1375" s="135"/>
    </row>
    <row r="1376" spans="1:7" ht="18" customHeight="1">
      <c r="A1376" s="132" t="s">
        <v>2542</v>
      </c>
      <c r="B1376" s="130">
        <f t="shared" si="47"/>
        <v>7</v>
      </c>
      <c r="C1376" s="133" t="s">
        <v>2543</v>
      </c>
      <c r="D1376" s="136"/>
      <c r="E1376" s="136">
        <f t="shared" si="46"/>
        <v>0</v>
      </c>
      <c r="F1376" s="136"/>
      <c r="G1376" s="135"/>
    </row>
    <row r="1377" spans="1:7" ht="18" customHeight="1">
      <c r="A1377" s="132" t="s">
        <v>2544</v>
      </c>
      <c r="B1377" s="130">
        <f t="shared" si="47"/>
        <v>7</v>
      </c>
      <c r="C1377" s="133" t="s">
        <v>2545</v>
      </c>
      <c r="D1377" s="136"/>
      <c r="E1377" s="136">
        <f t="shared" si="46"/>
        <v>0</v>
      </c>
      <c r="F1377" s="136"/>
      <c r="G1377" s="135"/>
    </row>
    <row r="1378" spans="1:7" ht="18" customHeight="1">
      <c r="A1378" s="132" t="s">
        <v>2546</v>
      </c>
      <c r="B1378" s="130">
        <f t="shared" si="47"/>
        <v>7</v>
      </c>
      <c r="C1378" s="133" t="s">
        <v>2547</v>
      </c>
      <c r="D1378" s="136"/>
      <c r="E1378" s="136">
        <f t="shared" si="46"/>
        <v>0</v>
      </c>
      <c r="F1378" s="136"/>
      <c r="G1378" s="135"/>
    </row>
    <row r="1379" spans="1:7" ht="18" customHeight="1">
      <c r="A1379" s="132" t="s">
        <v>2548</v>
      </c>
      <c r="B1379" s="130">
        <f t="shared" si="47"/>
        <v>7</v>
      </c>
      <c r="C1379" s="133" t="s">
        <v>2549</v>
      </c>
      <c r="D1379" s="136"/>
      <c r="E1379" s="136">
        <f t="shared" si="46"/>
        <v>0</v>
      </c>
      <c r="F1379" s="136"/>
      <c r="G1379" s="135"/>
    </row>
    <row r="1380" spans="1:7" ht="18" customHeight="1">
      <c r="A1380" s="132" t="s">
        <v>2550</v>
      </c>
      <c r="B1380" s="130">
        <f t="shared" si="47"/>
        <v>7</v>
      </c>
      <c r="C1380" s="133" t="s">
        <v>2551</v>
      </c>
      <c r="D1380" s="136"/>
      <c r="E1380" s="136">
        <f t="shared" si="46"/>
        <v>0</v>
      </c>
      <c r="F1380" s="136"/>
      <c r="G1380" s="135"/>
    </row>
    <row r="1381" spans="1:7" ht="18" customHeight="1">
      <c r="A1381" s="132" t="s">
        <v>2552</v>
      </c>
      <c r="B1381" s="130">
        <f t="shared" si="47"/>
        <v>7</v>
      </c>
      <c r="C1381" s="133" t="s">
        <v>2553</v>
      </c>
      <c r="D1381" s="136"/>
      <c r="E1381" s="136">
        <f t="shared" si="46"/>
        <v>0</v>
      </c>
      <c r="F1381" s="136"/>
      <c r="G1381" s="135"/>
    </row>
    <row r="1382" spans="1:7" ht="18" customHeight="1">
      <c r="A1382" s="132" t="s">
        <v>2554</v>
      </c>
      <c r="B1382" s="130">
        <f t="shared" si="47"/>
        <v>7</v>
      </c>
      <c r="C1382" s="133" t="s">
        <v>2555</v>
      </c>
      <c r="D1382" s="136"/>
      <c r="E1382" s="136">
        <f t="shared" si="46"/>
        <v>0</v>
      </c>
      <c r="F1382" s="136"/>
      <c r="G1382" s="135"/>
    </row>
    <row r="1383" spans="1:7" ht="18" customHeight="1">
      <c r="A1383" s="132" t="s">
        <v>2556</v>
      </c>
      <c r="B1383" s="130">
        <f t="shared" si="47"/>
        <v>7</v>
      </c>
      <c r="C1383" s="133" t="s">
        <v>515</v>
      </c>
      <c r="D1383" s="136"/>
      <c r="E1383" s="136">
        <f t="shared" si="46"/>
        <v>0</v>
      </c>
      <c r="F1383" s="136"/>
      <c r="G1383" s="135"/>
    </row>
    <row r="1384" spans="1:7" ht="18" customHeight="1">
      <c r="A1384" s="132" t="s">
        <v>2557</v>
      </c>
      <c r="B1384" s="130">
        <f t="shared" si="47"/>
        <v>5</v>
      </c>
      <c r="C1384" s="133" t="s">
        <v>2558</v>
      </c>
      <c r="D1384" s="136">
        <v>62231154.54</v>
      </c>
      <c r="E1384" s="136">
        <f t="shared" si="46"/>
        <v>51469823.580000006</v>
      </c>
      <c r="F1384" s="136">
        <f>SUM(F1385:F1386)</f>
        <v>113700978.12</v>
      </c>
      <c r="G1384" s="135">
        <f>E1384/D1384</f>
        <v>0.8270748624295089</v>
      </c>
    </row>
    <row r="1385" spans="1:7" ht="18" customHeight="1">
      <c r="A1385" s="132" t="s">
        <v>2559</v>
      </c>
      <c r="B1385" s="130">
        <f t="shared" si="47"/>
        <v>7</v>
      </c>
      <c r="C1385" s="133" t="s">
        <v>2560</v>
      </c>
      <c r="D1385" s="136">
        <v>460000</v>
      </c>
      <c r="E1385" s="136">
        <f t="shared" si="46"/>
        <v>0</v>
      </c>
      <c r="F1385" s="136">
        <v>460000</v>
      </c>
      <c r="G1385" s="135">
        <f>E1385/D1385</f>
        <v>0</v>
      </c>
    </row>
    <row r="1386" spans="1:7" ht="18" customHeight="1">
      <c r="A1386" s="132" t="s">
        <v>2561</v>
      </c>
      <c r="B1386" s="130">
        <f t="shared" si="47"/>
        <v>7</v>
      </c>
      <c r="C1386" s="133" t="s">
        <v>2562</v>
      </c>
      <c r="D1386" s="136">
        <v>61771154.54</v>
      </c>
      <c r="E1386" s="136">
        <f t="shared" si="46"/>
        <v>51469823.580000006</v>
      </c>
      <c r="F1386" s="136">
        <v>113240978.12</v>
      </c>
      <c r="G1386" s="135">
        <f>E1386/D1386</f>
        <v>0.8332339578770646</v>
      </c>
    </row>
    <row r="1387" spans="1:7" ht="18" customHeight="1">
      <c r="A1387" s="132" t="s">
        <v>2563</v>
      </c>
      <c r="B1387" s="130">
        <f t="shared" si="47"/>
        <v>5</v>
      </c>
      <c r="C1387" s="133" t="s">
        <v>2564</v>
      </c>
      <c r="D1387" s="136"/>
      <c r="E1387" s="136">
        <f t="shared" si="46"/>
        <v>0</v>
      </c>
      <c r="F1387" s="136"/>
      <c r="G1387" s="135"/>
    </row>
    <row r="1388" spans="1:7" ht="18" customHeight="1">
      <c r="A1388" s="132" t="s">
        <v>2565</v>
      </c>
      <c r="B1388" s="130">
        <f t="shared" si="47"/>
        <v>7</v>
      </c>
      <c r="C1388" s="133" t="s">
        <v>2566</v>
      </c>
      <c r="D1388" s="136"/>
      <c r="E1388" s="136">
        <f t="shared" si="46"/>
        <v>0</v>
      </c>
      <c r="F1388" s="136"/>
      <c r="G1388" s="135"/>
    </row>
    <row r="1389" spans="1:7" ht="18" customHeight="1">
      <c r="A1389" s="132" t="s">
        <v>2567</v>
      </c>
      <c r="B1389" s="130">
        <f t="shared" si="47"/>
        <v>5</v>
      </c>
      <c r="C1389" s="133" t="s">
        <v>2568</v>
      </c>
      <c r="D1389" s="136"/>
      <c r="E1389" s="136">
        <f t="shared" si="46"/>
        <v>0</v>
      </c>
      <c r="F1389" s="136"/>
      <c r="G1389" s="135"/>
    </row>
    <row r="1390" spans="1:7" ht="18" customHeight="1">
      <c r="A1390" s="132" t="s">
        <v>2569</v>
      </c>
      <c r="B1390" s="130">
        <f t="shared" si="47"/>
        <v>7</v>
      </c>
      <c r="C1390" s="133" t="s">
        <v>2570</v>
      </c>
      <c r="D1390" s="136"/>
      <c r="E1390" s="136">
        <f t="shared" si="46"/>
        <v>0</v>
      </c>
      <c r="F1390" s="136"/>
      <c r="G1390" s="135"/>
    </row>
    <row r="1391" spans="1:7" ht="18" customHeight="1">
      <c r="A1391" s="132" t="s">
        <v>2571</v>
      </c>
      <c r="B1391" s="130">
        <f t="shared" si="47"/>
        <v>7</v>
      </c>
      <c r="C1391" s="133" t="s">
        <v>2572</v>
      </c>
      <c r="D1391" s="136"/>
      <c r="E1391" s="136">
        <f t="shared" si="46"/>
        <v>0</v>
      </c>
      <c r="F1391" s="136"/>
      <c r="G1391" s="135"/>
    </row>
    <row r="1392" spans="1:7" ht="18" customHeight="1">
      <c r="A1392" s="132" t="s">
        <v>2573</v>
      </c>
      <c r="B1392" s="130">
        <f t="shared" si="47"/>
        <v>7</v>
      </c>
      <c r="C1392" s="133" t="s">
        <v>2574</v>
      </c>
      <c r="D1392" s="136"/>
      <c r="E1392" s="136">
        <f t="shared" si="46"/>
        <v>0</v>
      </c>
      <c r="F1392" s="136"/>
      <c r="G1392" s="135"/>
    </row>
    <row r="1393" spans="1:7" ht="18" customHeight="1">
      <c r="A1393" s="132" t="s">
        <v>2575</v>
      </c>
      <c r="B1393" s="130">
        <f t="shared" si="47"/>
        <v>7</v>
      </c>
      <c r="C1393" s="133" t="s">
        <v>2576</v>
      </c>
      <c r="D1393" s="136"/>
      <c r="E1393" s="136">
        <f t="shared" si="46"/>
        <v>0</v>
      </c>
      <c r="F1393" s="136"/>
      <c r="G1393" s="135"/>
    </row>
    <row r="1394" spans="1:7" ht="18" customHeight="1">
      <c r="A1394" s="132" t="s">
        <v>2577</v>
      </c>
      <c r="B1394" s="130">
        <f t="shared" si="47"/>
        <v>5</v>
      </c>
      <c r="C1394" s="133" t="s">
        <v>2578</v>
      </c>
      <c r="D1394" s="136"/>
      <c r="E1394" s="136">
        <f t="shared" si="46"/>
        <v>0</v>
      </c>
      <c r="F1394" s="136"/>
      <c r="G1394" s="135"/>
    </row>
    <row r="1395" spans="1:7" ht="18" customHeight="1">
      <c r="A1395" s="132" t="s">
        <v>2579</v>
      </c>
      <c r="B1395" s="130">
        <f t="shared" si="47"/>
        <v>5</v>
      </c>
      <c r="C1395" s="133" t="s">
        <v>2580</v>
      </c>
      <c r="D1395" s="136"/>
      <c r="E1395" s="136">
        <f t="shared" si="46"/>
        <v>0</v>
      </c>
      <c r="F1395" s="136"/>
      <c r="G1395" s="135"/>
    </row>
    <row r="1396" spans="1:7" ht="18" customHeight="1">
      <c r="A1396" s="132" t="s">
        <v>2581</v>
      </c>
      <c r="B1396" s="130">
        <f t="shared" si="47"/>
        <v>5</v>
      </c>
      <c r="C1396" s="133" t="s">
        <v>2582</v>
      </c>
      <c r="D1396" s="136"/>
      <c r="E1396" s="136">
        <f t="shared" si="46"/>
        <v>0</v>
      </c>
      <c r="F1396" s="136"/>
      <c r="G1396" s="135"/>
    </row>
    <row r="1397" spans="1:7" ht="18" customHeight="1">
      <c r="A1397" s="129" t="s">
        <v>2583</v>
      </c>
      <c r="B1397" s="130">
        <f t="shared" si="47"/>
        <v>3</v>
      </c>
      <c r="C1397" s="126" t="s">
        <v>2584</v>
      </c>
      <c r="D1397" s="143"/>
      <c r="E1397" s="137">
        <f t="shared" si="46"/>
        <v>0</v>
      </c>
      <c r="F1397" s="143"/>
      <c r="G1397" s="141"/>
    </row>
    <row r="1398" spans="1:7" ht="18" customHeight="1">
      <c r="A1398" s="132" t="s">
        <v>2585</v>
      </c>
      <c r="B1398" s="130">
        <f t="shared" si="47"/>
        <v>5</v>
      </c>
      <c r="C1398" s="133" t="s">
        <v>2586</v>
      </c>
      <c r="D1398" s="136"/>
      <c r="E1398" s="136">
        <f t="shared" si="46"/>
        <v>0</v>
      </c>
      <c r="F1398" s="136"/>
      <c r="G1398" s="135"/>
    </row>
    <row r="1399" spans="1:7" ht="18" customHeight="1">
      <c r="A1399" s="132" t="s">
        <v>2587</v>
      </c>
      <c r="B1399" s="130">
        <f t="shared" si="47"/>
        <v>5</v>
      </c>
      <c r="C1399" s="133" t="s">
        <v>2588</v>
      </c>
      <c r="D1399" s="136"/>
      <c r="E1399" s="136">
        <f t="shared" si="46"/>
        <v>0</v>
      </c>
      <c r="F1399" s="136"/>
      <c r="G1399" s="135"/>
    </row>
    <row r="1400" spans="1:7" ht="18" customHeight="1">
      <c r="A1400" s="132" t="s">
        <v>2589</v>
      </c>
      <c r="B1400" s="130">
        <f t="shared" si="47"/>
        <v>7</v>
      </c>
      <c r="C1400" s="133" t="s">
        <v>2590</v>
      </c>
      <c r="D1400" s="136"/>
      <c r="E1400" s="136">
        <f t="shared" si="46"/>
        <v>0</v>
      </c>
      <c r="F1400" s="136"/>
      <c r="G1400" s="135"/>
    </row>
    <row r="1401" spans="1:7" ht="18" customHeight="1">
      <c r="A1401" s="132" t="s">
        <v>2591</v>
      </c>
      <c r="B1401" s="130">
        <f t="shared" si="47"/>
        <v>7</v>
      </c>
      <c r="C1401" s="133" t="s">
        <v>2592</v>
      </c>
      <c r="D1401" s="136"/>
      <c r="E1401" s="136">
        <f t="shared" si="46"/>
        <v>0</v>
      </c>
      <c r="F1401" s="136"/>
      <c r="G1401" s="135"/>
    </row>
    <row r="1402" spans="1:7" ht="18" customHeight="1">
      <c r="A1402" s="132" t="s">
        <v>2593</v>
      </c>
      <c r="B1402" s="130">
        <f t="shared" si="47"/>
        <v>7</v>
      </c>
      <c r="C1402" s="133" t="s">
        <v>2594</v>
      </c>
      <c r="D1402" s="136"/>
      <c r="E1402" s="136">
        <f t="shared" si="46"/>
        <v>0</v>
      </c>
      <c r="F1402" s="136"/>
      <c r="G1402" s="135"/>
    </row>
    <row r="1403" spans="1:7" ht="18" customHeight="1">
      <c r="A1403" s="132" t="s">
        <v>2595</v>
      </c>
      <c r="B1403" s="130">
        <f t="shared" si="47"/>
        <v>7</v>
      </c>
      <c r="C1403" s="133" t="s">
        <v>2596</v>
      </c>
      <c r="D1403" s="136"/>
      <c r="E1403" s="136">
        <f t="shared" si="46"/>
        <v>0</v>
      </c>
      <c r="F1403" s="136"/>
      <c r="G1403" s="135"/>
    </row>
    <row r="1404" spans="1:7" ht="18" customHeight="1">
      <c r="A1404" s="132" t="s">
        <v>2597</v>
      </c>
      <c r="B1404" s="130">
        <f t="shared" si="47"/>
        <v>5</v>
      </c>
      <c r="C1404" s="133" t="s">
        <v>2598</v>
      </c>
      <c r="D1404" s="136"/>
      <c r="E1404" s="136">
        <f t="shared" si="46"/>
        <v>0</v>
      </c>
      <c r="F1404" s="136"/>
      <c r="G1404" s="135"/>
    </row>
    <row r="1405" spans="1:7" ht="18" customHeight="1">
      <c r="A1405" s="132" t="s">
        <v>2599</v>
      </c>
      <c r="B1405" s="130">
        <f t="shared" si="47"/>
        <v>7</v>
      </c>
      <c r="C1405" s="133" t="s">
        <v>2600</v>
      </c>
      <c r="D1405" s="136"/>
      <c r="E1405" s="136">
        <f t="shared" si="46"/>
        <v>0</v>
      </c>
      <c r="F1405" s="136"/>
      <c r="G1405" s="135"/>
    </row>
    <row r="1406" spans="1:7" ht="18" customHeight="1">
      <c r="A1406" s="132" t="s">
        <v>2601</v>
      </c>
      <c r="B1406" s="130">
        <f t="shared" si="47"/>
        <v>7</v>
      </c>
      <c r="C1406" s="133" t="s">
        <v>2602</v>
      </c>
      <c r="D1406" s="136"/>
      <c r="E1406" s="136">
        <f t="shared" si="46"/>
        <v>0</v>
      </c>
      <c r="F1406" s="136"/>
      <c r="G1406" s="135"/>
    </row>
    <row r="1407" spans="1:7" ht="18" customHeight="1">
      <c r="A1407" s="132" t="s">
        <v>2603</v>
      </c>
      <c r="B1407" s="130">
        <f t="shared" si="47"/>
        <v>7</v>
      </c>
      <c r="C1407" s="133" t="s">
        <v>2604</v>
      </c>
      <c r="D1407" s="136"/>
      <c r="E1407" s="136">
        <f t="shared" si="46"/>
        <v>0</v>
      </c>
      <c r="F1407" s="136"/>
      <c r="G1407" s="135"/>
    </row>
    <row r="1408" spans="1:7" ht="18" customHeight="1">
      <c r="A1408" s="132" t="s">
        <v>2605</v>
      </c>
      <c r="B1408" s="130">
        <f t="shared" si="47"/>
        <v>7</v>
      </c>
      <c r="C1408" s="133" t="s">
        <v>2606</v>
      </c>
      <c r="D1408" s="136"/>
      <c r="E1408" s="136">
        <f t="shared" si="46"/>
        <v>0</v>
      </c>
      <c r="F1408" s="136"/>
      <c r="G1408" s="135"/>
    </row>
    <row r="1409" spans="1:7" ht="18" customHeight="1">
      <c r="A1409" s="144"/>
      <c r="B1409" s="130">
        <f t="shared" si="47"/>
        <v>0</v>
      </c>
      <c r="C1409" s="145" t="s">
        <v>2607</v>
      </c>
      <c r="D1409" s="146">
        <v>1996660000</v>
      </c>
      <c r="E1409" s="146">
        <f t="shared" si="46"/>
        <v>106394755.96999979</v>
      </c>
      <c r="F1409" s="146">
        <f>F5+F1318</f>
        <v>2103054755.9699998</v>
      </c>
      <c r="G1409" s="147">
        <f>E1409/D1409</f>
        <v>0.05328636621658159</v>
      </c>
    </row>
  </sheetData>
  <sheetProtection/>
  <autoFilter ref="A4:G1409"/>
  <mergeCells count="1">
    <mergeCell ref="A2:G2"/>
  </mergeCells>
  <printOptions horizontalCentered="1"/>
  <pageMargins left="0.5506944444444445" right="0.5506944444444445" top="0.5902777777777778" bottom="0.39305555555555555" header="0.5118055555555555" footer="0.11805555555555555"/>
  <pageSetup firstPageNumber="10" useFirstPageNumber="1" fitToHeight="0" horizontalDpi="600" verticalDpi="600" orientation="portrait" paperSize="9" scale="85"/>
  <headerFooter scaleWithDoc="0" alignWithMargins="0">
    <oddFooter>&amp;R&amp;P</oddFooter>
  </headerFooter>
</worksheet>
</file>

<file path=xl/worksheets/sheet4.xml><?xml version="1.0" encoding="utf-8"?>
<worksheet xmlns="http://schemas.openxmlformats.org/spreadsheetml/2006/main" xmlns:r="http://schemas.openxmlformats.org/officeDocument/2006/relationships">
  <sheetPr>
    <tabColor theme="9"/>
  </sheetPr>
  <dimension ref="A1:G126"/>
  <sheetViews>
    <sheetView showZeros="0" zoomScale="84" zoomScaleNormal="84" workbookViewId="0" topLeftCell="A1">
      <pane xSplit="1" ySplit="4" topLeftCell="B115" activePane="bottomRight" state="frozen"/>
      <selection pane="topLeft" activeCell="A1" sqref="A1"/>
      <selection pane="topRight" activeCell="A1" sqref="A1"/>
      <selection pane="bottomLeft" activeCell="A1" sqref="A1"/>
      <selection pane="bottomRight" activeCell="F126" sqref="F126"/>
    </sheetView>
  </sheetViews>
  <sheetFormatPr defaultColWidth="9.00390625" defaultRowHeight="14.25"/>
  <cols>
    <col min="1" max="1" width="8.00390625" style="33" hidden="1" customWidth="1"/>
    <col min="2" max="2" width="10.25390625" style="8" customWidth="1"/>
    <col min="3" max="3" width="42.875" style="8" customWidth="1"/>
    <col min="4" max="6" width="16.375" style="8" customWidth="1"/>
    <col min="7" max="7" width="10.50390625" style="8" customWidth="1"/>
    <col min="8" max="236" width="9.00390625" style="24" customWidth="1"/>
    <col min="237" max="16384" width="9.00390625" style="24" customWidth="1"/>
  </cols>
  <sheetData>
    <row r="1" spans="2:6" ht="14.25">
      <c r="B1" s="3" t="s">
        <v>2608</v>
      </c>
      <c r="C1" s="4"/>
      <c r="D1" s="4"/>
      <c r="E1" s="5"/>
      <c r="F1" s="6"/>
    </row>
    <row r="2" spans="2:7" ht="25.5" customHeight="1">
      <c r="B2" s="159" t="s">
        <v>2609</v>
      </c>
      <c r="C2" s="159"/>
      <c r="D2" s="159"/>
      <c r="E2" s="159"/>
      <c r="F2" s="159"/>
      <c r="G2" s="159"/>
    </row>
    <row r="3" spans="2:6" ht="21" customHeight="1">
      <c r="B3" s="7"/>
      <c r="C3" s="4"/>
      <c r="E3" s="5"/>
      <c r="F3" s="9" t="s">
        <v>2</v>
      </c>
    </row>
    <row r="4" spans="1:7" s="75" customFormat="1" ht="21.75" customHeight="1">
      <c r="A4" s="33"/>
      <c r="B4" s="76" t="s">
        <v>3</v>
      </c>
      <c r="C4" s="76" t="s">
        <v>4</v>
      </c>
      <c r="D4" s="76" t="s">
        <v>2610</v>
      </c>
      <c r="E4" s="76" t="s">
        <v>6</v>
      </c>
      <c r="F4" s="76" t="s">
        <v>7</v>
      </c>
      <c r="G4" s="76" t="s">
        <v>8</v>
      </c>
    </row>
    <row r="5" spans="1:7" ht="27.75" customHeight="1">
      <c r="A5" s="77">
        <f aca="true" t="shared" si="0" ref="A5:A68">LEN(B5)</f>
        <v>5</v>
      </c>
      <c r="B5" s="78" t="s">
        <v>2611</v>
      </c>
      <c r="C5" s="78" t="s">
        <v>2612</v>
      </c>
      <c r="D5" s="79">
        <f>D6+D9+D10+D11+D12+D13+D14+D15+D16+D22+D23+D26+D27+D28+D29+D32+D33+D34+D37+D38+D39+D40+D41+D44+D45+D53+D54</f>
        <v>3580179</v>
      </c>
      <c r="E5" s="79">
        <f>F5-D5</f>
        <v>1794882.5</v>
      </c>
      <c r="F5" s="79">
        <v>5375061.5</v>
      </c>
      <c r="G5" s="80">
        <f>E5/D5</f>
        <v>0.5013387598776485</v>
      </c>
    </row>
    <row r="6" spans="1:7" ht="27.75" customHeight="1">
      <c r="A6" s="81">
        <f t="shared" si="0"/>
        <v>7</v>
      </c>
      <c r="B6" s="82" t="s">
        <v>2613</v>
      </c>
      <c r="C6" s="82" t="s">
        <v>2614</v>
      </c>
      <c r="D6" s="83"/>
      <c r="E6" s="83"/>
      <c r="F6" s="83"/>
      <c r="G6" s="83"/>
    </row>
    <row r="7" spans="1:7" ht="27.75" customHeight="1">
      <c r="A7" s="33">
        <f t="shared" si="0"/>
        <v>9</v>
      </c>
      <c r="B7" s="84" t="s">
        <v>2615</v>
      </c>
      <c r="C7" s="84" t="s">
        <v>2616</v>
      </c>
      <c r="D7" s="85"/>
      <c r="E7" s="85"/>
      <c r="F7" s="85"/>
      <c r="G7" s="85"/>
    </row>
    <row r="8" spans="1:7" ht="27.75" customHeight="1">
      <c r="A8" s="33">
        <f t="shared" si="0"/>
        <v>9</v>
      </c>
      <c r="B8" s="84" t="s">
        <v>2617</v>
      </c>
      <c r="C8" s="84" t="s">
        <v>2618</v>
      </c>
      <c r="D8" s="85"/>
      <c r="E8" s="85"/>
      <c r="F8" s="85"/>
      <c r="G8" s="85"/>
    </row>
    <row r="9" spans="1:7" ht="27.75" customHeight="1">
      <c r="A9" s="81">
        <f t="shared" si="0"/>
        <v>7</v>
      </c>
      <c r="B9" s="82" t="s">
        <v>2619</v>
      </c>
      <c r="C9" s="82" t="s">
        <v>2620</v>
      </c>
      <c r="D9" s="83"/>
      <c r="E9" s="83"/>
      <c r="F9" s="83"/>
      <c r="G9" s="83"/>
    </row>
    <row r="10" spans="1:7" ht="27.75" customHeight="1">
      <c r="A10" s="81">
        <f t="shared" si="0"/>
        <v>7</v>
      </c>
      <c r="B10" s="82" t="s">
        <v>2621</v>
      </c>
      <c r="C10" s="82" t="s">
        <v>2622</v>
      </c>
      <c r="D10" s="83"/>
      <c r="E10" s="83"/>
      <c r="F10" s="83"/>
      <c r="G10" s="83"/>
    </row>
    <row r="11" spans="1:7" ht="27.75" customHeight="1">
      <c r="A11" s="81">
        <f t="shared" si="0"/>
        <v>7</v>
      </c>
      <c r="B11" s="82" t="s">
        <v>2623</v>
      </c>
      <c r="C11" s="82" t="s">
        <v>2624</v>
      </c>
      <c r="D11" s="83"/>
      <c r="E11" s="83"/>
      <c r="F11" s="83"/>
      <c r="G11" s="83"/>
    </row>
    <row r="12" spans="1:7" ht="27.75" customHeight="1">
      <c r="A12" s="81">
        <f t="shared" si="0"/>
        <v>7</v>
      </c>
      <c r="B12" s="82" t="s">
        <v>2625</v>
      </c>
      <c r="C12" s="82" t="s">
        <v>2626</v>
      </c>
      <c r="D12" s="83"/>
      <c r="E12" s="83"/>
      <c r="F12" s="83"/>
      <c r="G12" s="83"/>
    </row>
    <row r="13" spans="1:7" ht="27.75" customHeight="1">
      <c r="A13" s="81">
        <f t="shared" si="0"/>
        <v>7</v>
      </c>
      <c r="B13" s="82" t="s">
        <v>2627</v>
      </c>
      <c r="C13" s="82" t="s">
        <v>2628</v>
      </c>
      <c r="D13" s="83"/>
      <c r="E13" s="83"/>
      <c r="F13" s="83"/>
      <c r="G13" s="83"/>
    </row>
    <row r="14" spans="1:7" ht="27.75" customHeight="1">
      <c r="A14" s="81">
        <f t="shared" si="0"/>
        <v>7</v>
      </c>
      <c r="B14" s="82" t="s">
        <v>2629</v>
      </c>
      <c r="C14" s="82" t="s">
        <v>2630</v>
      </c>
      <c r="D14" s="83"/>
      <c r="E14" s="83"/>
      <c r="F14" s="83"/>
      <c r="G14" s="83"/>
    </row>
    <row r="15" spans="1:7" ht="27.75" customHeight="1">
      <c r="A15" s="81">
        <f t="shared" si="0"/>
        <v>7</v>
      </c>
      <c r="B15" s="82" t="s">
        <v>2631</v>
      </c>
      <c r="C15" s="82" t="s">
        <v>2632</v>
      </c>
      <c r="D15" s="83"/>
      <c r="E15" s="83"/>
      <c r="F15" s="83"/>
      <c r="G15" s="83"/>
    </row>
    <row r="16" spans="1:7" ht="27.75" customHeight="1">
      <c r="A16" s="81">
        <f t="shared" si="0"/>
        <v>7</v>
      </c>
      <c r="B16" s="82" t="s">
        <v>2633</v>
      </c>
      <c r="C16" s="82" t="s">
        <v>2634</v>
      </c>
      <c r="D16" s="83"/>
      <c r="E16" s="83"/>
      <c r="F16" s="83"/>
      <c r="G16" s="83"/>
    </row>
    <row r="17" spans="1:7" ht="27.75" customHeight="1">
      <c r="A17" s="33">
        <f t="shared" si="0"/>
        <v>9</v>
      </c>
      <c r="B17" s="84" t="s">
        <v>2635</v>
      </c>
      <c r="C17" s="84" t="s">
        <v>2636</v>
      </c>
      <c r="D17" s="85"/>
      <c r="E17" s="85"/>
      <c r="F17" s="85"/>
      <c r="G17" s="85"/>
    </row>
    <row r="18" spans="1:7" ht="27.75" customHeight="1">
      <c r="A18" s="33">
        <f t="shared" si="0"/>
        <v>9</v>
      </c>
      <c r="B18" s="84" t="s">
        <v>2637</v>
      </c>
      <c r="C18" s="84" t="s">
        <v>2638</v>
      </c>
      <c r="D18" s="85"/>
      <c r="E18" s="85"/>
      <c r="F18" s="85"/>
      <c r="G18" s="85"/>
    </row>
    <row r="19" spans="1:7" ht="27.75" customHeight="1">
      <c r="A19" s="33">
        <f t="shared" si="0"/>
        <v>9</v>
      </c>
      <c r="B19" s="84" t="s">
        <v>2639</v>
      </c>
      <c r="C19" s="84" t="s">
        <v>2640</v>
      </c>
      <c r="D19" s="85"/>
      <c r="E19" s="85"/>
      <c r="F19" s="85"/>
      <c r="G19" s="85"/>
    </row>
    <row r="20" spans="1:7" ht="27.75" customHeight="1">
      <c r="A20" s="33">
        <f t="shared" si="0"/>
        <v>9</v>
      </c>
      <c r="B20" s="84" t="s">
        <v>2641</v>
      </c>
      <c r="C20" s="84" t="s">
        <v>2642</v>
      </c>
      <c r="D20" s="85"/>
      <c r="E20" s="85"/>
      <c r="F20" s="85"/>
      <c r="G20" s="85"/>
    </row>
    <row r="21" spans="1:7" ht="27.75" customHeight="1">
      <c r="A21" s="33">
        <f t="shared" si="0"/>
        <v>9</v>
      </c>
      <c r="B21" s="84" t="s">
        <v>2643</v>
      </c>
      <c r="C21" s="84" t="s">
        <v>2644</v>
      </c>
      <c r="D21" s="85"/>
      <c r="E21" s="85"/>
      <c r="F21" s="85"/>
      <c r="G21" s="85"/>
    </row>
    <row r="22" spans="1:7" ht="27.75" customHeight="1">
      <c r="A22" s="81">
        <f t="shared" si="0"/>
        <v>7</v>
      </c>
      <c r="B22" s="82" t="s">
        <v>2645</v>
      </c>
      <c r="C22" s="82" t="s">
        <v>2646</v>
      </c>
      <c r="D22" s="83"/>
      <c r="E22" s="83"/>
      <c r="F22" s="83"/>
      <c r="G22" s="83"/>
    </row>
    <row r="23" spans="1:7" ht="27.75" customHeight="1">
      <c r="A23" s="81">
        <f t="shared" si="0"/>
        <v>7</v>
      </c>
      <c r="B23" s="82" t="s">
        <v>2647</v>
      </c>
      <c r="C23" s="82" t="s">
        <v>2648</v>
      </c>
      <c r="D23" s="83"/>
      <c r="E23" s="83"/>
      <c r="F23" s="83"/>
      <c r="G23" s="83"/>
    </row>
    <row r="24" spans="1:7" ht="27.75" customHeight="1">
      <c r="A24" s="33">
        <f t="shared" si="0"/>
        <v>9</v>
      </c>
      <c r="B24" s="84" t="s">
        <v>2649</v>
      </c>
      <c r="C24" s="84" t="s">
        <v>2650</v>
      </c>
      <c r="D24" s="85"/>
      <c r="E24" s="85"/>
      <c r="F24" s="85"/>
      <c r="G24" s="85"/>
    </row>
    <row r="25" spans="1:7" ht="27.75" customHeight="1">
      <c r="A25" s="33">
        <f t="shared" si="0"/>
        <v>9</v>
      </c>
      <c r="B25" s="84" t="s">
        <v>2651</v>
      </c>
      <c r="C25" s="84" t="s">
        <v>2652</v>
      </c>
      <c r="D25" s="85"/>
      <c r="E25" s="85"/>
      <c r="F25" s="85"/>
      <c r="G25" s="85"/>
    </row>
    <row r="26" spans="1:7" ht="27.75" customHeight="1">
      <c r="A26" s="81">
        <f t="shared" si="0"/>
        <v>7</v>
      </c>
      <c r="B26" s="82" t="s">
        <v>2653</v>
      </c>
      <c r="C26" s="82" t="s">
        <v>2654</v>
      </c>
      <c r="D26" s="83"/>
      <c r="E26" s="83"/>
      <c r="F26" s="83"/>
      <c r="G26" s="83"/>
    </row>
    <row r="27" spans="1:7" ht="27.75" customHeight="1">
      <c r="A27" s="81">
        <f t="shared" si="0"/>
        <v>7</v>
      </c>
      <c r="B27" s="82" t="s">
        <v>2655</v>
      </c>
      <c r="C27" s="82" t="s">
        <v>2656</v>
      </c>
      <c r="D27" s="83"/>
      <c r="E27" s="83"/>
      <c r="F27" s="83"/>
      <c r="G27" s="83"/>
    </row>
    <row r="28" spans="1:7" ht="27.75" customHeight="1">
      <c r="A28" s="81">
        <f t="shared" si="0"/>
        <v>7</v>
      </c>
      <c r="B28" s="82" t="s">
        <v>2657</v>
      </c>
      <c r="C28" s="82" t="s">
        <v>2658</v>
      </c>
      <c r="D28" s="83"/>
      <c r="E28" s="83"/>
      <c r="F28" s="83"/>
      <c r="G28" s="83"/>
    </row>
    <row r="29" spans="1:7" ht="27.75" customHeight="1">
      <c r="A29" s="81">
        <f t="shared" si="0"/>
        <v>7</v>
      </c>
      <c r="B29" s="82" t="s">
        <v>2659</v>
      </c>
      <c r="C29" s="82" t="s">
        <v>2660</v>
      </c>
      <c r="D29" s="83"/>
      <c r="E29" s="83"/>
      <c r="F29" s="83"/>
      <c r="G29" s="83"/>
    </row>
    <row r="30" spans="1:7" ht="27.75" customHeight="1">
      <c r="A30" s="33">
        <f t="shared" si="0"/>
        <v>9</v>
      </c>
      <c r="B30" s="84" t="s">
        <v>2661</v>
      </c>
      <c r="C30" s="86" t="s">
        <v>2662</v>
      </c>
      <c r="D30" s="85"/>
      <c r="E30" s="85"/>
      <c r="F30" s="85"/>
      <c r="G30" s="85"/>
    </row>
    <row r="31" spans="1:7" ht="27.75" customHeight="1">
      <c r="A31" s="33">
        <f t="shared" si="0"/>
        <v>9</v>
      </c>
      <c r="B31" s="84" t="s">
        <v>2663</v>
      </c>
      <c r="C31" s="86" t="s">
        <v>2664</v>
      </c>
      <c r="D31" s="85"/>
      <c r="E31" s="85"/>
      <c r="F31" s="85"/>
      <c r="G31" s="85"/>
    </row>
    <row r="32" spans="1:7" ht="27.75" customHeight="1">
      <c r="A32" s="81">
        <f t="shared" si="0"/>
        <v>7</v>
      </c>
      <c r="B32" s="82" t="s">
        <v>2665</v>
      </c>
      <c r="C32" s="82" t="s">
        <v>2666</v>
      </c>
      <c r="D32" s="83"/>
      <c r="E32" s="83"/>
      <c r="F32" s="83"/>
      <c r="G32" s="83"/>
    </row>
    <row r="33" spans="1:7" ht="27.75" customHeight="1">
      <c r="A33" s="81">
        <f t="shared" si="0"/>
        <v>7</v>
      </c>
      <c r="B33" s="82" t="s">
        <v>2667</v>
      </c>
      <c r="C33" s="82" t="s">
        <v>2668</v>
      </c>
      <c r="D33" s="83"/>
      <c r="E33" s="83"/>
      <c r="F33" s="83"/>
      <c r="G33" s="83"/>
    </row>
    <row r="34" spans="1:7" ht="27.75" customHeight="1">
      <c r="A34" s="81">
        <f t="shared" si="0"/>
        <v>7</v>
      </c>
      <c r="B34" s="82" t="s">
        <v>2669</v>
      </c>
      <c r="C34" s="82" t="s">
        <v>2670</v>
      </c>
      <c r="D34" s="83"/>
      <c r="E34" s="83"/>
      <c r="F34" s="83"/>
      <c r="G34" s="83"/>
    </row>
    <row r="35" spans="1:7" ht="27.75" customHeight="1">
      <c r="A35" s="33">
        <f t="shared" si="0"/>
        <v>9</v>
      </c>
      <c r="B35" s="84" t="s">
        <v>2671</v>
      </c>
      <c r="C35" s="86" t="s">
        <v>2672</v>
      </c>
      <c r="D35" s="85"/>
      <c r="E35" s="85"/>
      <c r="F35" s="85"/>
      <c r="G35" s="85"/>
    </row>
    <row r="36" spans="1:7" ht="27.75" customHeight="1">
      <c r="A36" s="33">
        <f t="shared" si="0"/>
        <v>9</v>
      </c>
      <c r="B36" s="84" t="s">
        <v>2673</v>
      </c>
      <c r="C36" s="86" t="s">
        <v>2674</v>
      </c>
      <c r="D36" s="85"/>
      <c r="E36" s="85"/>
      <c r="F36" s="85"/>
      <c r="G36" s="85"/>
    </row>
    <row r="37" spans="1:7" ht="27.75" customHeight="1">
      <c r="A37" s="81">
        <f t="shared" si="0"/>
        <v>7</v>
      </c>
      <c r="B37" s="82" t="s">
        <v>2675</v>
      </c>
      <c r="C37" s="82" t="s">
        <v>2676</v>
      </c>
      <c r="D37" s="83"/>
      <c r="E37" s="83"/>
      <c r="F37" s="83"/>
      <c r="G37" s="83"/>
    </row>
    <row r="38" spans="1:7" ht="27.75" customHeight="1">
      <c r="A38" s="81">
        <f t="shared" si="0"/>
        <v>7</v>
      </c>
      <c r="B38" s="82" t="s">
        <v>2677</v>
      </c>
      <c r="C38" s="82" t="s">
        <v>2678</v>
      </c>
      <c r="D38" s="83"/>
      <c r="E38" s="83"/>
      <c r="F38" s="83"/>
      <c r="G38" s="83"/>
    </row>
    <row r="39" spans="1:7" ht="27.75" customHeight="1">
      <c r="A39" s="81">
        <f t="shared" si="0"/>
        <v>7</v>
      </c>
      <c r="B39" s="82" t="s">
        <v>2679</v>
      </c>
      <c r="C39" s="82" t="s">
        <v>2680</v>
      </c>
      <c r="D39" s="83"/>
      <c r="E39" s="83"/>
      <c r="F39" s="83"/>
      <c r="G39" s="83"/>
    </row>
    <row r="40" spans="1:7" ht="27.75" customHeight="1">
      <c r="A40" s="81">
        <f t="shared" si="0"/>
        <v>7</v>
      </c>
      <c r="B40" s="82" t="s">
        <v>2681</v>
      </c>
      <c r="C40" s="82" t="s">
        <v>2682</v>
      </c>
      <c r="D40" s="83"/>
      <c r="E40" s="83"/>
      <c r="F40" s="83"/>
      <c r="G40" s="83"/>
    </row>
    <row r="41" spans="1:7" ht="27.75" customHeight="1">
      <c r="A41" s="81">
        <f t="shared" si="0"/>
        <v>7</v>
      </c>
      <c r="B41" s="82" t="s">
        <v>2683</v>
      </c>
      <c r="C41" s="82" t="s">
        <v>2684</v>
      </c>
      <c r="D41" s="83"/>
      <c r="E41" s="83"/>
      <c r="F41" s="83"/>
      <c r="G41" s="83"/>
    </row>
    <row r="42" spans="1:7" ht="27.75" customHeight="1">
      <c r="A42" s="33">
        <f t="shared" si="0"/>
        <v>9</v>
      </c>
      <c r="B42" s="84" t="s">
        <v>2685</v>
      </c>
      <c r="C42" s="86" t="s">
        <v>2686</v>
      </c>
      <c r="D42" s="85"/>
      <c r="E42" s="85"/>
      <c r="F42" s="85"/>
      <c r="G42" s="85"/>
    </row>
    <row r="43" spans="1:7" ht="27.75" customHeight="1">
      <c r="A43" s="33">
        <f t="shared" si="0"/>
        <v>9</v>
      </c>
      <c r="B43" s="84" t="s">
        <v>2687</v>
      </c>
      <c r="C43" s="86" t="s">
        <v>2688</v>
      </c>
      <c r="D43" s="85"/>
      <c r="E43" s="85"/>
      <c r="F43" s="85"/>
      <c r="G43" s="85"/>
    </row>
    <row r="44" spans="1:7" ht="27.75" customHeight="1">
      <c r="A44" s="81">
        <f t="shared" si="0"/>
        <v>7</v>
      </c>
      <c r="B44" s="82" t="s">
        <v>2689</v>
      </c>
      <c r="C44" s="82" t="s">
        <v>2690</v>
      </c>
      <c r="D44" s="83"/>
      <c r="E44" s="83"/>
      <c r="F44" s="83"/>
      <c r="G44" s="83"/>
    </row>
    <row r="45" spans="1:7" ht="27.75" customHeight="1">
      <c r="A45" s="81">
        <f t="shared" si="0"/>
        <v>7</v>
      </c>
      <c r="B45" s="82" t="s">
        <v>2691</v>
      </c>
      <c r="C45" s="82" t="s">
        <v>2692</v>
      </c>
      <c r="D45" s="83"/>
      <c r="E45" s="83"/>
      <c r="F45" s="83"/>
      <c r="G45" s="83"/>
    </row>
    <row r="46" spans="1:7" ht="27.75" customHeight="1">
      <c r="A46" s="33">
        <f t="shared" si="0"/>
        <v>9</v>
      </c>
      <c r="B46" s="84" t="s">
        <v>2693</v>
      </c>
      <c r="C46" s="86" t="s">
        <v>2694</v>
      </c>
      <c r="D46" s="85"/>
      <c r="E46" s="85"/>
      <c r="F46" s="85"/>
      <c r="G46" s="85"/>
    </row>
    <row r="47" spans="1:7" ht="27.75" customHeight="1">
      <c r="A47" s="33">
        <f t="shared" si="0"/>
        <v>9</v>
      </c>
      <c r="B47" s="84" t="s">
        <v>2695</v>
      </c>
      <c r="C47" s="86" t="s">
        <v>2696</v>
      </c>
      <c r="D47" s="85"/>
      <c r="E47" s="85"/>
      <c r="F47" s="85"/>
      <c r="G47" s="85"/>
    </row>
    <row r="48" spans="1:7" ht="27.75" customHeight="1">
      <c r="A48" s="33">
        <f t="shared" si="0"/>
        <v>9</v>
      </c>
      <c r="B48" s="84" t="s">
        <v>2697</v>
      </c>
      <c r="C48" s="86" t="s">
        <v>2698</v>
      </c>
      <c r="D48" s="85"/>
      <c r="E48" s="85"/>
      <c r="F48" s="85"/>
      <c r="G48" s="85"/>
    </row>
    <row r="49" spans="1:7" ht="27.75" customHeight="1">
      <c r="A49" s="33">
        <f t="shared" si="0"/>
        <v>9</v>
      </c>
      <c r="B49" s="84" t="s">
        <v>2699</v>
      </c>
      <c r="C49" s="86" t="s">
        <v>2700</v>
      </c>
      <c r="D49" s="85"/>
      <c r="E49" s="85"/>
      <c r="F49" s="85"/>
      <c r="G49" s="85"/>
    </row>
    <row r="50" spans="1:7" ht="27.75" customHeight="1">
      <c r="A50" s="33">
        <f t="shared" si="0"/>
        <v>9</v>
      </c>
      <c r="B50" s="84" t="s">
        <v>2701</v>
      </c>
      <c r="C50" s="86" t="s">
        <v>2702</v>
      </c>
      <c r="D50" s="85"/>
      <c r="E50" s="85"/>
      <c r="F50" s="85"/>
      <c r="G50" s="85"/>
    </row>
    <row r="51" spans="1:7" ht="27.75" customHeight="1">
      <c r="A51" s="33">
        <f t="shared" si="0"/>
        <v>9</v>
      </c>
      <c r="B51" s="84" t="s">
        <v>2703</v>
      </c>
      <c r="C51" s="86" t="s">
        <v>2704</v>
      </c>
      <c r="D51" s="85"/>
      <c r="E51" s="85"/>
      <c r="F51" s="85"/>
      <c r="G51" s="85"/>
    </row>
    <row r="52" spans="1:7" ht="27.75" customHeight="1">
      <c r="A52" s="33">
        <f t="shared" si="0"/>
        <v>9</v>
      </c>
      <c r="B52" s="84" t="s">
        <v>2705</v>
      </c>
      <c r="C52" s="86" t="s">
        <v>2706</v>
      </c>
      <c r="D52" s="85"/>
      <c r="E52" s="85"/>
      <c r="F52" s="85"/>
      <c r="G52" s="85"/>
    </row>
    <row r="53" spans="1:7" ht="27.75" customHeight="1">
      <c r="A53" s="81">
        <f t="shared" si="0"/>
        <v>7</v>
      </c>
      <c r="B53" s="82" t="s">
        <v>2707</v>
      </c>
      <c r="C53" s="82" t="s">
        <v>2708</v>
      </c>
      <c r="D53" s="83"/>
      <c r="E53" s="83"/>
      <c r="F53" s="83"/>
      <c r="G53" s="83"/>
    </row>
    <row r="54" spans="1:7" ht="27.75" customHeight="1">
      <c r="A54" s="81">
        <f t="shared" si="0"/>
        <v>5</v>
      </c>
      <c r="B54" s="82" t="s">
        <v>2709</v>
      </c>
      <c r="C54" s="82" t="s">
        <v>2710</v>
      </c>
      <c r="D54" s="83">
        <v>3580179</v>
      </c>
      <c r="E54" s="83">
        <f>F54-D54</f>
        <v>1794882.5</v>
      </c>
      <c r="F54" s="83">
        <v>5375061.5</v>
      </c>
      <c r="G54" s="87">
        <f>E54/D54</f>
        <v>0.5013387598776485</v>
      </c>
    </row>
    <row r="55" spans="1:7" ht="27.75" customHeight="1">
      <c r="A55" s="81">
        <f t="shared" si="0"/>
        <v>7</v>
      </c>
      <c r="B55" s="88" t="s">
        <v>2711</v>
      </c>
      <c r="C55" s="89" t="s">
        <v>2712</v>
      </c>
      <c r="D55" s="90" t="s">
        <v>86</v>
      </c>
      <c r="E55" s="90"/>
      <c r="F55" s="90"/>
      <c r="G55" s="90"/>
    </row>
    <row r="56" spans="1:7" ht="27.75" customHeight="1">
      <c r="A56" s="81">
        <f t="shared" si="0"/>
        <v>7</v>
      </c>
      <c r="B56" s="88" t="s">
        <v>2713</v>
      </c>
      <c r="C56" s="89" t="s">
        <v>2714</v>
      </c>
      <c r="D56" s="90" t="s">
        <v>86</v>
      </c>
      <c r="E56" s="90"/>
      <c r="F56" s="90"/>
      <c r="G56" s="90"/>
    </row>
    <row r="57" spans="1:7" ht="27.75" customHeight="1">
      <c r="A57" s="81">
        <f t="shared" si="0"/>
        <v>7</v>
      </c>
      <c r="B57" s="88" t="s">
        <v>2715</v>
      </c>
      <c r="C57" s="89" t="s">
        <v>2716</v>
      </c>
      <c r="D57" s="90" t="s">
        <v>86</v>
      </c>
      <c r="E57" s="90"/>
      <c r="F57" s="90"/>
      <c r="G57" s="90"/>
    </row>
    <row r="58" spans="1:7" ht="27.75" customHeight="1">
      <c r="A58" s="33">
        <f t="shared" si="0"/>
        <v>9</v>
      </c>
      <c r="B58" s="84" t="s">
        <v>2717</v>
      </c>
      <c r="C58" s="86" t="s">
        <v>2718</v>
      </c>
      <c r="D58" s="91" t="s">
        <v>86</v>
      </c>
      <c r="E58" s="91"/>
      <c r="F58" s="91"/>
      <c r="G58" s="91"/>
    </row>
    <row r="59" spans="1:7" ht="27.75" customHeight="1">
      <c r="A59" s="33">
        <f t="shared" si="0"/>
        <v>9</v>
      </c>
      <c r="B59" s="84" t="s">
        <v>2719</v>
      </c>
      <c r="C59" s="86" t="s">
        <v>2720</v>
      </c>
      <c r="D59" s="91" t="s">
        <v>86</v>
      </c>
      <c r="E59" s="91"/>
      <c r="F59" s="91"/>
      <c r="G59" s="91"/>
    </row>
    <row r="60" spans="1:7" ht="27.75" customHeight="1">
      <c r="A60" s="33">
        <f t="shared" si="0"/>
        <v>9</v>
      </c>
      <c r="B60" s="84" t="s">
        <v>2721</v>
      </c>
      <c r="C60" s="86" t="s">
        <v>2722</v>
      </c>
      <c r="D60" s="91" t="s">
        <v>86</v>
      </c>
      <c r="E60" s="91"/>
      <c r="F60" s="91"/>
      <c r="G60" s="91"/>
    </row>
    <row r="61" spans="1:7" ht="27.75" customHeight="1">
      <c r="A61" s="81">
        <f t="shared" si="0"/>
        <v>7</v>
      </c>
      <c r="B61" s="88" t="s">
        <v>2723</v>
      </c>
      <c r="C61" s="89" t="s">
        <v>2724</v>
      </c>
      <c r="D61" s="90" t="s">
        <v>86</v>
      </c>
      <c r="E61" s="90"/>
      <c r="F61" s="90"/>
      <c r="G61" s="90"/>
    </row>
    <row r="62" spans="1:7" ht="27.75" customHeight="1">
      <c r="A62" s="81">
        <f t="shared" si="0"/>
        <v>7</v>
      </c>
      <c r="B62" s="88" t="s">
        <v>2725</v>
      </c>
      <c r="C62" s="89" t="s">
        <v>2726</v>
      </c>
      <c r="D62" s="90" t="s">
        <v>86</v>
      </c>
      <c r="E62" s="90"/>
      <c r="F62" s="90"/>
      <c r="G62" s="90"/>
    </row>
    <row r="63" spans="1:7" ht="27.75" customHeight="1">
      <c r="A63" s="81">
        <f t="shared" si="0"/>
        <v>7</v>
      </c>
      <c r="B63" s="88" t="s">
        <v>2727</v>
      </c>
      <c r="C63" s="89" t="s">
        <v>2728</v>
      </c>
      <c r="D63" s="90" t="s">
        <v>86</v>
      </c>
      <c r="E63" s="90"/>
      <c r="F63" s="90"/>
      <c r="G63" s="90"/>
    </row>
    <row r="64" spans="1:7" ht="27.75" customHeight="1">
      <c r="A64" s="81">
        <f t="shared" si="0"/>
        <v>7</v>
      </c>
      <c r="B64" s="88" t="s">
        <v>2729</v>
      </c>
      <c r="C64" s="89" t="s">
        <v>2730</v>
      </c>
      <c r="D64" s="90" t="s">
        <v>86</v>
      </c>
      <c r="E64" s="90"/>
      <c r="F64" s="90"/>
      <c r="G64" s="90"/>
    </row>
    <row r="65" spans="1:7" ht="27.75" customHeight="1">
      <c r="A65" s="81">
        <f t="shared" si="0"/>
        <v>7</v>
      </c>
      <c r="B65" s="88" t="s">
        <v>2731</v>
      </c>
      <c r="C65" s="89" t="s">
        <v>2732</v>
      </c>
      <c r="D65" s="90" t="s">
        <v>86</v>
      </c>
      <c r="E65" s="90"/>
      <c r="F65" s="90"/>
      <c r="G65" s="90"/>
    </row>
    <row r="66" spans="1:7" ht="27.75" customHeight="1">
      <c r="A66" s="81">
        <f t="shared" si="0"/>
        <v>7</v>
      </c>
      <c r="B66" s="88" t="s">
        <v>2733</v>
      </c>
      <c r="C66" s="89" t="s">
        <v>2734</v>
      </c>
      <c r="D66" s="90" t="s">
        <v>86</v>
      </c>
      <c r="E66" s="90"/>
      <c r="F66" s="90"/>
      <c r="G66" s="90"/>
    </row>
    <row r="67" spans="1:7" ht="27.75" customHeight="1">
      <c r="A67" s="81">
        <f t="shared" si="0"/>
        <v>9</v>
      </c>
      <c r="B67" s="88" t="s">
        <v>2735</v>
      </c>
      <c r="C67" s="89" t="s">
        <v>2736</v>
      </c>
      <c r="D67" s="90" t="s">
        <v>86</v>
      </c>
      <c r="E67" s="90"/>
      <c r="F67" s="90"/>
      <c r="G67" s="90"/>
    </row>
    <row r="68" spans="1:7" ht="27.75" customHeight="1">
      <c r="A68" s="81">
        <f t="shared" si="0"/>
        <v>9</v>
      </c>
      <c r="B68" s="88" t="s">
        <v>2737</v>
      </c>
      <c r="C68" s="89" t="s">
        <v>2738</v>
      </c>
      <c r="D68" s="90" t="s">
        <v>86</v>
      </c>
      <c r="E68" s="90"/>
      <c r="F68" s="90"/>
      <c r="G68" s="90"/>
    </row>
    <row r="69" spans="1:7" ht="27.75" customHeight="1">
      <c r="A69" s="81">
        <f aca="true" t="shared" si="1" ref="A69:A125">LEN(B69)</f>
        <v>7</v>
      </c>
      <c r="B69" s="88" t="s">
        <v>2739</v>
      </c>
      <c r="C69" s="89" t="s">
        <v>2740</v>
      </c>
      <c r="D69" s="90" t="s">
        <v>86</v>
      </c>
      <c r="E69" s="90"/>
      <c r="F69" s="90"/>
      <c r="G69" s="90"/>
    </row>
    <row r="70" spans="1:7" ht="27.75" customHeight="1">
      <c r="A70" s="81">
        <f t="shared" si="1"/>
        <v>7</v>
      </c>
      <c r="B70" s="88" t="s">
        <v>2741</v>
      </c>
      <c r="C70" s="89" t="s">
        <v>2742</v>
      </c>
      <c r="D70" s="90">
        <v>3580179</v>
      </c>
      <c r="E70" s="90">
        <f>F70-D70</f>
        <v>1794882.5</v>
      </c>
      <c r="F70" s="90">
        <v>5375061.5</v>
      </c>
      <c r="G70" s="92">
        <f>E70/D70</f>
        <v>0.5013387598776485</v>
      </c>
    </row>
    <row r="71" spans="1:7" ht="27.75" customHeight="1">
      <c r="A71" s="81">
        <f t="shared" si="1"/>
        <v>9</v>
      </c>
      <c r="B71" s="88" t="s">
        <v>2743</v>
      </c>
      <c r="C71" s="89" t="s">
        <v>2744</v>
      </c>
      <c r="D71" s="90">
        <v>3580179</v>
      </c>
      <c r="E71" s="90">
        <f>F71-D71</f>
        <v>1794882.5</v>
      </c>
      <c r="F71" s="90">
        <v>5375061.5</v>
      </c>
      <c r="G71" s="92">
        <f>E71/D71</f>
        <v>0.5013387598776485</v>
      </c>
    </row>
    <row r="72" spans="1:7" ht="27.75" customHeight="1">
      <c r="A72" s="33">
        <f t="shared" si="1"/>
        <v>9</v>
      </c>
      <c r="B72" s="84" t="s">
        <v>2745</v>
      </c>
      <c r="C72" s="86" t="s">
        <v>2746</v>
      </c>
      <c r="D72" s="85" t="s">
        <v>86</v>
      </c>
      <c r="E72" s="85"/>
      <c r="F72" s="85"/>
      <c r="G72" s="85"/>
    </row>
    <row r="73" spans="1:7" ht="27.75" customHeight="1">
      <c r="A73" s="81">
        <f t="shared" si="1"/>
        <v>3</v>
      </c>
      <c r="B73" s="82" t="s">
        <v>89</v>
      </c>
      <c r="C73" s="82" t="s">
        <v>90</v>
      </c>
      <c r="D73" s="83"/>
      <c r="E73" s="83"/>
      <c r="F73" s="83"/>
      <c r="G73" s="83"/>
    </row>
    <row r="74" spans="1:7" ht="27.75" customHeight="1">
      <c r="A74" s="33">
        <f t="shared" si="1"/>
        <v>5</v>
      </c>
      <c r="B74" s="84" t="s">
        <v>93</v>
      </c>
      <c r="C74" s="84" t="s">
        <v>94</v>
      </c>
      <c r="D74" s="93"/>
      <c r="E74" s="93"/>
      <c r="F74" s="93"/>
      <c r="G74" s="93"/>
    </row>
    <row r="75" spans="1:7" ht="27.75" customHeight="1">
      <c r="A75" s="81">
        <f t="shared" si="1"/>
        <v>7</v>
      </c>
      <c r="B75" s="88" t="s">
        <v>2747</v>
      </c>
      <c r="C75" s="88" t="s">
        <v>2748</v>
      </c>
      <c r="D75" s="94"/>
      <c r="E75" s="94"/>
      <c r="F75" s="94"/>
      <c r="G75" s="94"/>
    </row>
    <row r="76" spans="1:7" ht="27.75" customHeight="1">
      <c r="A76" s="81">
        <f t="shared" si="1"/>
        <v>9</v>
      </c>
      <c r="B76" s="88" t="s">
        <v>2749</v>
      </c>
      <c r="C76" s="88" t="s">
        <v>2750</v>
      </c>
      <c r="D76" s="95" t="s">
        <v>86</v>
      </c>
      <c r="E76" s="95"/>
      <c r="F76" s="95"/>
      <c r="G76" s="95"/>
    </row>
    <row r="77" spans="1:7" ht="27.75" customHeight="1">
      <c r="A77" s="81">
        <f t="shared" si="1"/>
        <v>9</v>
      </c>
      <c r="B77" s="88" t="s">
        <v>2751</v>
      </c>
      <c r="C77" s="88" t="s">
        <v>2752</v>
      </c>
      <c r="D77" s="95" t="s">
        <v>86</v>
      </c>
      <c r="E77" s="95"/>
      <c r="F77" s="95"/>
      <c r="G77" s="95"/>
    </row>
    <row r="78" spans="1:7" ht="27.75" customHeight="1">
      <c r="A78" s="81">
        <f t="shared" si="1"/>
        <v>9</v>
      </c>
      <c r="B78" s="88" t="s">
        <v>2753</v>
      </c>
      <c r="C78" s="88" t="s">
        <v>2754</v>
      </c>
      <c r="D78" s="95" t="s">
        <v>86</v>
      </c>
      <c r="E78" s="95"/>
      <c r="F78" s="95"/>
      <c r="G78" s="95"/>
    </row>
    <row r="79" spans="1:7" ht="27.75" customHeight="1">
      <c r="A79" s="81">
        <f t="shared" si="1"/>
        <v>9</v>
      </c>
      <c r="B79" s="88" t="s">
        <v>2755</v>
      </c>
      <c r="C79" s="88" t="s">
        <v>2756</v>
      </c>
      <c r="D79" s="95" t="s">
        <v>86</v>
      </c>
      <c r="E79" s="95"/>
      <c r="F79" s="95"/>
      <c r="G79" s="95"/>
    </row>
    <row r="80" spans="1:7" ht="27.75" customHeight="1">
      <c r="A80" s="81">
        <f t="shared" si="1"/>
        <v>9</v>
      </c>
      <c r="B80" s="88" t="s">
        <v>2757</v>
      </c>
      <c r="C80" s="88" t="s">
        <v>2758</v>
      </c>
      <c r="D80" s="95" t="s">
        <v>86</v>
      </c>
      <c r="E80" s="95"/>
      <c r="F80" s="95"/>
      <c r="G80" s="95"/>
    </row>
    <row r="81" spans="1:7" ht="27.75" customHeight="1">
      <c r="A81" s="81">
        <f t="shared" si="1"/>
        <v>9</v>
      </c>
      <c r="B81" s="88" t="s">
        <v>2759</v>
      </c>
      <c r="C81" s="88" t="s">
        <v>2760</v>
      </c>
      <c r="D81" s="95" t="s">
        <v>86</v>
      </c>
      <c r="E81" s="95"/>
      <c r="F81" s="95"/>
      <c r="G81" s="95"/>
    </row>
    <row r="82" spans="1:7" ht="27.75" customHeight="1">
      <c r="A82" s="81">
        <f t="shared" si="1"/>
        <v>9</v>
      </c>
      <c r="B82" s="88" t="s">
        <v>2761</v>
      </c>
      <c r="C82" s="88" t="s">
        <v>2762</v>
      </c>
      <c r="D82" s="95" t="s">
        <v>86</v>
      </c>
      <c r="E82" s="95"/>
      <c r="F82" s="95"/>
      <c r="G82" s="95"/>
    </row>
    <row r="83" spans="1:7" ht="27.75" customHeight="1">
      <c r="A83" s="81">
        <f t="shared" si="1"/>
        <v>9</v>
      </c>
      <c r="B83" s="88" t="s">
        <v>2763</v>
      </c>
      <c r="C83" s="88" t="s">
        <v>2764</v>
      </c>
      <c r="D83" s="95" t="s">
        <v>86</v>
      </c>
      <c r="E83" s="95"/>
      <c r="F83" s="95"/>
      <c r="G83" s="95"/>
    </row>
    <row r="84" spans="1:7" ht="27.75" customHeight="1">
      <c r="A84" s="81">
        <f t="shared" si="1"/>
        <v>9</v>
      </c>
      <c r="B84" s="88" t="s">
        <v>2765</v>
      </c>
      <c r="C84" s="88" t="s">
        <v>2766</v>
      </c>
      <c r="D84" s="95" t="s">
        <v>86</v>
      </c>
      <c r="E84" s="95"/>
      <c r="F84" s="95"/>
      <c r="G84" s="95"/>
    </row>
    <row r="85" spans="1:7" ht="27.75" customHeight="1">
      <c r="A85" s="81">
        <f t="shared" si="1"/>
        <v>9</v>
      </c>
      <c r="B85" s="88" t="s">
        <v>2767</v>
      </c>
      <c r="C85" s="88" t="s">
        <v>2768</v>
      </c>
      <c r="D85" s="95" t="s">
        <v>86</v>
      </c>
      <c r="E85" s="95"/>
      <c r="F85" s="95"/>
      <c r="G85" s="95"/>
    </row>
    <row r="86" spans="1:7" ht="27.75" customHeight="1">
      <c r="A86" s="81">
        <f t="shared" si="1"/>
        <v>9</v>
      </c>
      <c r="B86" s="88" t="s">
        <v>2769</v>
      </c>
      <c r="C86" s="88" t="s">
        <v>2770</v>
      </c>
      <c r="D86" s="95" t="s">
        <v>86</v>
      </c>
      <c r="E86" s="95"/>
      <c r="F86" s="95"/>
      <c r="G86" s="95"/>
    </row>
    <row r="87" spans="1:7" ht="27.75" customHeight="1">
      <c r="A87" s="81">
        <f t="shared" si="1"/>
        <v>9</v>
      </c>
      <c r="B87" s="88" t="s">
        <v>2771</v>
      </c>
      <c r="C87" s="88" t="s">
        <v>2772</v>
      </c>
      <c r="D87" s="95" t="s">
        <v>86</v>
      </c>
      <c r="E87" s="95"/>
      <c r="F87" s="95"/>
      <c r="G87" s="95"/>
    </row>
    <row r="88" spans="1:7" ht="27.75" customHeight="1">
      <c r="A88" s="81">
        <f t="shared" si="1"/>
        <v>9</v>
      </c>
      <c r="B88" s="88" t="s">
        <v>2773</v>
      </c>
      <c r="C88" s="88" t="s">
        <v>2774</v>
      </c>
      <c r="D88" s="95" t="s">
        <v>86</v>
      </c>
      <c r="E88" s="95"/>
      <c r="F88" s="95"/>
      <c r="G88" s="95"/>
    </row>
    <row r="89" spans="1:7" ht="27.75" customHeight="1">
      <c r="A89" s="81">
        <f t="shared" si="1"/>
        <v>9</v>
      </c>
      <c r="B89" s="88" t="s">
        <v>2775</v>
      </c>
      <c r="C89" s="88" t="s">
        <v>2776</v>
      </c>
      <c r="D89" s="95" t="s">
        <v>86</v>
      </c>
      <c r="E89" s="95"/>
      <c r="F89" s="95"/>
      <c r="G89" s="95"/>
    </row>
    <row r="90" spans="1:7" ht="27.75" customHeight="1">
      <c r="A90" s="81">
        <f t="shared" si="1"/>
        <v>9</v>
      </c>
      <c r="B90" s="88" t="s">
        <v>2777</v>
      </c>
      <c r="C90" s="88" t="s">
        <v>2778</v>
      </c>
      <c r="D90" s="95" t="s">
        <v>86</v>
      </c>
      <c r="E90" s="95"/>
      <c r="F90" s="95"/>
      <c r="G90" s="95"/>
    </row>
    <row r="91" spans="1:7" ht="27.75" customHeight="1">
      <c r="A91" s="96">
        <f t="shared" si="1"/>
        <v>3</v>
      </c>
      <c r="B91" s="97" t="s">
        <v>68</v>
      </c>
      <c r="C91" s="97" t="s">
        <v>69</v>
      </c>
      <c r="D91" s="98">
        <f>D92+D114+D96+D94+D124</f>
        <v>841782575.3899999</v>
      </c>
      <c r="E91" s="99">
        <f>F91-D91</f>
        <v>-615962197.4099998</v>
      </c>
      <c r="F91" s="98">
        <f>F92+F96+F114</f>
        <v>225820377.98</v>
      </c>
      <c r="G91" s="80">
        <f>E91/D91</f>
        <v>-0.7317355044140977</v>
      </c>
    </row>
    <row r="92" spans="1:7" ht="27.75" customHeight="1">
      <c r="A92" s="81">
        <f t="shared" si="1"/>
        <v>5</v>
      </c>
      <c r="B92" s="82" t="s">
        <v>78</v>
      </c>
      <c r="C92" s="82" t="s">
        <v>79</v>
      </c>
      <c r="D92" s="83">
        <v>0</v>
      </c>
      <c r="E92" s="100">
        <f>F92-D92</f>
        <v>91040189.97</v>
      </c>
      <c r="F92" s="83">
        <f>F93</f>
        <v>91040189.97</v>
      </c>
      <c r="G92" s="101"/>
    </row>
    <row r="93" spans="1:7" ht="27.75" customHeight="1">
      <c r="A93" s="81">
        <f t="shared" si="1"/>
        <v>7</v>
      </c>
      <c r="B93" s="88" t="s">
        <v>2779</v>
      </c>
      <c r="C93" s="88" t="s">
        <v>2780</v>
      </c>
      <c r="D93" s="95" t="s">
        <v>86</v>
      </c>
      <c r="E93" s="90"/>
      <c r="F93" s="90">
        <v>91040189.97</v>
      </c>
      <c r="G93" s="95"/>
    </row>
    <row r="94" spans="1:7" ht="27.75" customHeight="1">
      <c r="A94" s="81">
        <f t="shared" si="1"/>
        <v>5</v>
      </c>
      <c r="B94" s="82" t="s">
        <v>80</v>
      </c>
      <c r="C94" s="82" t="s">
        <v>81</v>
      </c>
      <c r="D94" s="83">
        <v>0</v>
      </c>
      <c r="E94" s="100">
        <f>F94-D94</f>
        <v>0</v>
      </c>
      <c r="F94" s="83"/>
      <c r="G94" s="83"/>
    </row>
    <row r="95" spans="1:7" ht="27.75" customHeight="1">
      <c r="A95" s="81">
        <f t="shared" si="1"/>
        <v>7</v>
      </c>
      <c r="B95" s="88" t="s">
        <v>2781</v>
      </c>
      <c r="C95" s="88" t="s">
        <v>2782</v>
      </c>
      <c r="D95" s="95" t="s">
        <v>86</v>
      </c>
      <c r="E95" s="90"/>
      <c r="F95" s="95"/>
      <c r="G95" s="95"/>
    </row>
    <row r="96" spans="1:7" ht="27.75" customHeight="1">
      <c r="A96" s="81">
        <f t="shared" si="1"/>
        <v>5</v>
      </c>
      <c r="B96" s="82" t="s">
        <v>82</v>
      </c>
      <c r="C96" s="82" t="s">
        <v>83</v>
      </c>
      <c r="D96" s="83">
        <v>0</v>
      </c>
      <c r="E96" s="100">
        <f>F96-D96</f>
        <v>100000000</v>
      </c>
      <c r="F96" s="83">
        <v>100000000</v>
      </c>
      <c r="G96" s="83"/>
    </row>
    <row r="97" spans="1:7" ht="27.75" customHeight="1">
      <c r="A97" s="81">
        <f t="shared" si="1"/>
        <v>7</v>
      </c>
      <c r="B97" s="88" t="s">
        <v>2783</v>
      </c>
      <c r="C97" s="89" t="s">
        <v>2784</v>
      </c>
      <c r="D97" s="95" t="s">
        <v>86</v>
      </c>
      <c r="E97" s="90"/>
      <c r="F97" s="90">
        <v>100000000</v>
      </c>
      <c r="G97" s="95"/>
    </row>
    <row r="98" spans="1:7" ht="27.75" customHeight="1">
      <c r="A98" s="81">
        <f t="shared" si="1"/>
        <v>9</v>
      </c>
      <c r="B98" s="88" t="s">
        <v>2785</v>
      </c>
      <c r="C98" s="89" t="s">
        <v>2786</v>
      </c>
      <c r="D98" s="95" t="s">
        <v>86</v>
      </c>
      <c r="E98" s="90"/>
      <c r="F98" s="95"/>
      <c r="G98" s="95"/>
    </row>
    <row r="99" spans="1:7" ht="27.75" customHeight="1">
      <c r="A99" s="33">
        <f t="shared" si="1"/>
        <v>9</v>
      </c>
      <c r="B99" s="84" t="s">
        <v>2787</v>
      </c>
      <c r="C99" s="86" t="s">
        <v>2788</v>
      </c>
      <c r="D99" s="93" t="s">
        <v>86</v>
      </c>
      <c r="E99" s="90"/>
      <c r="F99" s="93"/>
      <c r="G99" s="93"/>
    </row>
    <row r="100" spans="1:7" ht="27.75" customHeight="1">
      <c r="A100" s="33">
        <f t="shared" si="1"/>
        <v>9</v>
      </c>
      <c r="B100" s="84" t="s">
        <v>2789</v>
      </c>
      <c r="C100" s="86" t="s">
        <v>2790</v>
      </c>
      <c r="D100" s="93" t="s">
        <v>86</v>
      </c>
      <c r="E100" s="90"/>
      <c r="F100" s="93"/>
      <c r="G100" s="93"/>
    </row>
    <row r="101" spans="1:7" ht="27.75" customHeight="1">
      <c r="A101" s="33">
        <f t="shared" si="1"/>
        <v>9</v>
      </c>
      <c r="B101" s="84" t="s">
        <v>2791</v>
      </c>
      <c r="C101" s="86" t="s">
        <v>2792</v>
      </c>
      <c r="D101" s="93" t="s">
        <v>86</v>
      </c>
      <c r="E101" s="90"/>
      <c r="F101" s="93"/>
      <c r="G101" s="93"/>
    </row>
    <row r="102" spans="1:7" ht="27.75" customHeight="1">
      <c r="A102" s="33">
        <f t="shared" si="1"/>
        <v>9</v>
      </c>
      <c r="B102" s="84" t="s">
        <v>2793</v>
      </c>
      <c r="C102" s="86" t="s">
        <v>2794</v>
      </c>
      <c r="D102" s="93" t="s">
        <v>86</v>
      </c>
      <c r="E102" s="90"/>
      <c r="F102" s="93"/>
      <c r="G102" s="93"/>
    </row>
    <row r="103" spans="1:7" ht="27.75" customHeight="1">
      <c r="A103" s="81">
        <f t="shared" si="1"/>
        <v>9</v>
      </c>
      <c r="B103" s="88" t="s">
        <v>2795</v>
      </c>
      <c r="C103" s="89" t="s">
        <v>2796</v>
      </c>
      <c r="D103" s="95" t="s">
        <v>86</v>
      </c>
      <c r="E103" s="90"/>
      <c r="F103" s="95"/>
      <c r="G103" s="95"/>
    </row>
    <row r="104" spans="1:7" ht="27.75" customHeight="1">
      <c r="A104" s="81">
        <f t="shared" si="1"/>
        <v>9</v>
      </c>
      <c r="B104" s="88" t="s">
        <v>2797</v>
      </c>
      <c r="C104" s="89" t="s">
        <v>2798</v>
      </c>
      <c r="D104" s="95" t="s">
        <v>86</v>
      </c>
      <c r="E104" s="90"/>
      <c r="F104" s="95"/>
      <c r="G104" s="95"/>
    </row>
    <row r="105" spans="1:7" ht="27.75" customHeight="1">
      <c r="A105" s="81">
        <f t="shared" si="1"/>
        <v>9</v>
      </c>
      <c r="B105" s="88" t="s">
        <v>2799</v>
      </c>
      <c r="C105" s="89" t="s">
        <v>2800</v>
      </c>
      <c r="D105" s="95" t="s">
        <v>86</v>
      </c>
      <c r="E105" s="90"/>
      <c r="F105" s="95"/>
      <c r="G105" s="95"/>
    </row>
    <row r="106" spans="1:7" ht="27.75" customHeight="1">
      <c r="A106" s="81">
        <f t="shared" si="1"/>
        <v>9</v>
      </c>
      <c r="B106" s="88" t="s">
        <v>2801</v>
      </c>
      <c r="C106" s="89" t="s">
        <v>2802</v>
      </c>
      <c r="D106" s="95" t="s">
        <v>86</v>
      </c>
      <c r="E106" s="90"/>
      <c r="F106" s="95"/>
      <c r="G106" s="95"/>
    </row>
    <row r="107" spans="1:7" ht="27.75" customHeight="1">
      <c r="A107" s="81">
        <f t="shared" si="1"/>
        <v>9</v>
      </c>
      <c r="B107" s="88" t="s">
        <v>2803</v>
      </c>
      <c r="C107" s="89" t="s">
        <v>2804</v>
      </c>
      <c r="D107" s="95" t="s">
        <v>86</v>
      </c>
      <c r="E107" s="90"/>
      <c r="F107" s="95"/>
      <c r="G107" s="95"/>
    </row>
    <row r="108" spans="1:7" ht="27.75" customHeight="1">
      <c r="A108" s="81">
        <f t="shared" si="1"/>
        <v>9</v>
      </c>
      <c r="B108" s="88" t="s">
        <v>2805</v>
      </c>
      <c r="C108" s="89" t="s">
        <v>2806</v>
      </c>
      <c r="D108" s="95" t="s">
        <v>86</v>
      </c>
      <c r="E108" s="90"/>
      <c r="F108" s="95"/>
      <c r="G108" s="95"/>
    </row>
    <row r="109" spans="1:7" ht="27.75" customHeight="1">
      <c r="A109" s="81">
        <f t="shared" si="1"/>
        <v>9</v>
      </c>
      <c r="B109" s="88" t="s">
        <v>2807</v>
      </c>
      <c r="C109" s="89" t="s">
        <v>2808</v>
      </c>
      <c r="D109" s="95" t="s">
        <v>86</v>
      </c>
      <c r="E109" s="90"/>
      <c r="F109" s="95"/>
      <c r="G109" s="95"/>
    </row>
    <row r="110" spans="1:7" ht="27.75" customHeight="1">
      <c r="A110" s="81">
        <f t="shared" si="1"/>
        <v>9</v>
      </c>
      <c r="B110" s="88" t="s">
        <v>2809</v>
      </c>
      <c r="C110" s="89" t="s">
        <v>2810</v>
      </c>
      <c r="D110" s="95" t="s">
        <v>86</v>
      </c>
      <c r="E110" s="90"/>
      <c r="F110" s="95"/>
      <c r="G110" s="95"/>
    </row>
    <row r="111" spans="1:7" ht="27.75" customHeight="1">
      <c r="A111" s="81">
        <f t="shared" si="1"/>
        <v>9</v>
      </c>
      <c r="B111" s="88" t="s">
        <v>2811</v>
      </c>
      <c r="C111" s="89" t="s">
        <v>2812</v>
      </c>
      <c r="D111" s="95" t="s">
        <v>86</v>
      </c>
      <c r="E111" s="90"/>
      <c r="F111" s="90">
        <v>100000000</v>
      </c>
      <c r="G111" s="80"/>
    </row>
    <row r="112" spans="1:7" ht="27.75" customHeight="1">
      <c r="A112" s="81">
        <f t="shared" si="1"/>
        <v>9</v>
      </c>
      <c r="B112" s="88" t="s">
        <v>2813</v>
      </c>
      <c r="C112" s="89" t="s">
        <v>2814</v>
      </c>
      <c r="D112" s="95" t="s">
        <v>86</v>
      </c>
      <c r="E112" s="90"/>
      <c r="F112" s="95"/>
      <c r="G112" s="95"/>
    </row>
    <row r="113" spans="1:7" ht="27.75" customHeight="1">
      <c r="A113" s="81">
        <f t="shared" si="1"/>
        <v>7</v>
      </c>
      <c r="B113" s="88" t="s">
        <v>2815</v>
      </c>
      <c r="C113" s="89" t="s">
        <v>2816</v>
      </c>
      <c r="D113" s="95" t="s">
        <v>86</v>
      </c>
      <c r="E113" s="95"/>
      <c r="F113" s="95"/>
      <c r="G113" s="95"/>
    </row>
    <row r="114" spans="1:7" ht="27.75" customHeight="1">
      <c r="A114" s="102">
        <f t="shared" si="1"/>
        <v>5</v>
      </c>
      <c r="B114" s="82" t="s">
        <v>2817</v>
      </c>
      <c r="C114" s="103" t="s">
        <v>2818</v>
      </c>
      <c r="D114" s="83">
        <v>841782575.3899999</v>
      </c>
      <c r="E114" s="104">
        <f>F114-D114</f>
        <v>-807002387.3799999</v>
      </c>
      <c r="F114" s="83">
        <v>34780188.01</v>
      </c>
      <c r="G114" s="87">
        <f>E114/D114</f>
        <v>-0.9586826942885028</v>
      </c>
    </row>
    <row r="115" spans="1:7" ht="27.75" customHeight="1">
      <c r="A115" s="81">
        <f t="shared" si="1"/>
        <v>7</v>
      </c>
      <c r="B115" s="88" t="s">
        <v>2819</v>
      </c>
      <c r="C115" s="89" t="s">
        <v>2820</v>
      </c>
      <c r="D115" s="94"/>
      <c r="E115" s="94"/>
      <c r="F115" s="94"/>
      <c r="G115" s="94"/>
    </row>
    <row r="116" spans="1:7" ht="27.75" customHeight="1">
      <c r="A116" s="81">
        <f t="shared" si="1"/>
        <v>7</v>
      </c>
      <c r="B116" s="88" t="s">
        <v>2821</v>
      </c>
      <c r="C116" s="89" t="s">
        <v>2081</v>
      </c>
      <c r="D116" s="94"/>
      <c r="E116" s="94"/>
      <c r="F116" s="94"/>
      <c r="G116" s="94"/>
    </row>
    <row r="117" spans="1:7" ht="27.75" customHeight="1">
      <c r="A117" s="81">
        <f t="shared" si="1"/>
        <v>7</v>
      </c>
      <c r="B117" s="88" t="s">
        <v>2822</v>
      </c>
      <c r="C117" s="89" t="s">
        <v>2823</v>
      </c>
      <c r="D117" s="94"/>
      <c r="E117" s="94"/>
      <c r="F117" s="94"/>
      <c r="G117" s="94"/>
    </row>
    <row r="118" spans="1:7" ht="27.75" customHeight="1">
      <c r="A118" s="81">
        <f t="shared" si="1"/>
        <v>7</v>
      </c>
      <c r="B118" s="105" t="s">
        <v>2824</v>
      </c>
      <c r="C118" s="106" t="s">
        <v>2085</v>
      </c>
      <c r="D118" s="107"/>
      <c r="E118" s="107"/>
      <c r="F118" s="107"/>
      <c r="G118" s="107"/>
    </row>
    <row r="119" spans="1:7" ht="27.75" customHeight="1">
      <c r="A119" s="81">
        <f t="shared" si="1"/>
        <v>7</v>
      </c>
      <c r="B119" s="108" t="s">
        <v>2825</v>
      </c>
      <c r="C119" s="109" t="s">
        <v>2826</v>
      </c>
      <c r="D119" s="110"/>
      <c r="E119" s="110"/>
      <c r="F119" s="110"/>
      <c r="G119" s="110"/>
    </row>
    <row r="120" spans="1:7" ht="27.75" customHeight="1">
      <c r="A120" s="81">
        <f t="shared" si="1"/>
        <v>7</v>
      </c>
      <c r="B120" s="108" t="s">
        <v>2827</v>
      </c>
      <c r="C120" s="108" t="s">
        <v>2828</v>
      </c>
      <c r="D120" s="110"/>
      <c r="E120" s="110"/>
      <c r="F120" s="110"/>
      <c r="G120" s="110"/>
    </row>
    <row r="121" spans="1:7" ht="27.75" customHeight="1">
      <c r="A121" s="81">
        <f t="shared" si="1"/>
        <v>7</v>
      </c>
      <c r="B121" s="108" t="s">
        <v>2829</v>
      </c>
      <c r="C121" s="108" t="s">
        <v>2088</v>
      </c>
      <c r="D121" s="110"/>
      <c r="E121" s="110"/>
      <c r="F121" s="110"/>
      <c r="G121" s="110"/>
    </row>
    <row r="122" spans="1:7" ht="27.75" customHeight="1">
      <c r="A122" s="81">
        <f t="shared" si="1"/>
        <v>7</v>
      </c>
      <c r="B122" s="108" t="s">
        <v>2830</v>
      </c>
      <c r="C122" s="108" t="s">
        <v>2831</v>
      </c>
      <c r="D122" s="110"/>
      <c r="E122" s="110"/>
      <c r="F122" s="110"/>
      <c r="G122" s="110"/>
    </row>
    <row r="123" spans="1:7" ht="27.75" customHeight="1">
      <c r="A123" s="81">
        <f t="shared" si="1"/>
        <v>7</v>
      </c>
      <c r="B123" s="108" t="s">
        <v>2832</v>
      </c>
      <c r="C123" s="108" t="s">
        <v>2833</v>
      </c>
      <c r="D123" s="110"/>
      <c r="E123" s="110"/>
      <c r="F123" s="110"/>
      <c r="G123" s="110"/>
    </row>
    <row r="124" spans="1:7" ht="27.75" customHeight="1">
      <c r="A124" s="102">
        <f t="shared" si="1"/>
        <v>5</v>
      </c>
      <c r="B124" s="82" t="s">
        <v>76</v>
      </c>
      <c r="C124" s="103" t="s">
        <v>77</v>
      </c>
      <c r="D124" s="104">
        <v>0</v>
      </c>
      <c r="E124" s="104"/>
      <c r="F124" s="104"/>
      <c r="G124" s="104"/>
    </row>
    <row r="125" spans="1:7" ht="27.75" customHeight="1">
      <c r="A125" s="81">
        <f t="shared" si="1"/>
        <v>7</v>
      </c>
      <c r="B125" s="108" t="s">
        <v>2834</v>
      </c>
      <c r="C125" s="108" t="s">
        <v>2835</v>
      </c>
      <c r="D125" s="110"/>
      <c r="E125" s="110"/>
      <c r="F125" s="110"/>
      <c r="G125" s="110"/>
    </row>
    <row r="126" spans="1:7" ht="27.75" customHeight="1">
      <c r="A126" s="77"/>
      <c r="B126" s="161" t="s">
        <v>95</v>
      </c>
      <c r="C126" s="162"/>
      <c r="D126" s="111">
        <f>D91+D5</f>
        <v>845362754.3899999</v>
      </c>
      <c r="E126" s="111">
        <f>F126-D126</f>
        <v>-614167314.9099998</v>
      </c>
      <c r="F126" s="111">
        <f>F91+F5</f>
        <v>231195439.48</v>
      </c>
      <c r="G126" s="112">
        <f>E126/D126</f>
        <v>-0.7265133361040647</v>
      </c>
    </row>
  </sheetData>
  <sheetProtection/>
  <mergeCells count="2">
    <mergeCell ref="B2:G2"/>
    <mergeCell ref="B126:C126"/>
  </mergeCells>
  <printOptions horizontalCentered="1"/>
  <pageMargins left="0.5506944444444445" right="0.5506944444444445" top="0.5902777777777778" bottom="0.5902777777777778" header="0.3145833333333333" footer="0.3145833333333333"/>
  <pageSetup firstPageNumber="42" useFirstPageNumber="1" horizontalDpi="600" verticalDpi="600" orientation="portrait" paperSize="9" scale="75"/>
  <headerFooter scaleWithDoc="0" alignWithMargins="0">
    <oddFooter>&amp;R&amp;P</oddFooter>
  </headerFooter>
</worksheet>
</file>

<file path=xl/worksheets/sheet5.xml><?xml version="1.0" encoding="utf-8"?>
<worksheet xmlns="http://schemas.openxmlformats.org/spreadsheetml/2006/main" xmlns:r="http://schemas.openxmlformats.org/officeDocument/2006/relationships">
  <sheetPr>
    <outlinePr summaryBelow="0"/>
  </sheetPr>
  <dimension ref="A1:IQ315"/>
  <sheetViews>
    <sheetView showZeros="0" zoomScale="82" zoomScaleNormal="82" workbookViewId="0" topLeftCell="A1">
      <pane xSplit="1" ySplit="4" topLeftCell="B306" activePane="bottomRight" state="frozen"/>
      <selection pane="topLeft" activeCell="A1" sqref="A1"/>
      <selection pane="topRight" activeCell="A1" sqref="A1"/>
      <selection pane="bottomLeft" activeCell="A1" sqref="A1"/>
      <selection pane="bottomRight" activeCell="F315" sqref="F315"/>
    </sheetView>
  </sheetViews>
  <sheetFormatPr defaultColWidth="9.00390625" defaultRowHeight="14.25"/>
  <cols>
    <col min="1" max="1" width="6.25390625" style="32" hidden="1" customWidth="1"/>
    <col min="2" max="2" width="8.00390625" style="33" customWidth="1"/>
    <col min="3" max="3" width="37.875" style="34" customWidth="1"/>
    <col min="4" max="5" width="16.375" style="8" customWidth="1"/>
    <col min="6" max="6" width="16.125" style="35" customWidth="1"/>
    <col min="7" max="7" width="9.25390625" style="36" customWidth="1"/>
    <col min="8" max="239" width="9.00390625" style="36" customWidth="1"/>
    <col min="240" max="16384" width="9.00390625" style="36" customWidth="1"/>
  </cols>
  <sheetData>
    <row r="1" spans="1:7" s="24" customFormat="1" ht="14.25">
      <c r="A1" s="33"/>
      <c r="B1" s="3" t="s">
        <v>2836</v>
      </c>
      <c r="C1" s="37"/>
      <c r="D1" s="4"/>
      <c r="E1" s="5"/>
      <c r="F1" s="6"/>
      <c r="G1" s="8"/>
    </row>
    <row r="2" spans="1:7" s="24" customFormat="1" ht="22.5">
      <c r="A2" s="33"/>
      <c r="B2" s="159" t="s">
        <v>2837</v>
      </c>
      <c r="C2" s="163"/>
      <c r="D2" s="159"/>
      <c r="E2" s="159"/>
      <c r="F2" s="159"/>
      <c r="G2" s="159"/>
    </row>
    <row r="3" spans="1:7" s="24" customFormat="1" ht="14.25">
      <c r="A3" s="33"/>
      <c r="B3" s="7"/>
      <c r="C3" s="37"/>
      <c r="D3" s="8"/>
      <c r="E3" s="5"/>
      <c r="F3" s="9" t="s">
        <v>2</v>
      </c>
      <c r="G3" s="8"/>
    </row>
    <row r="4" spans="1:7" s="30" customFormat="1" ht="28.5" customHeight="1">
      <c r="A4" s="32"/>
      <c r="B4" s="38"/>
      <c r="C4" s="10" t="s">
        <v>4</v>
      </c>
      <c r="D4" s="11" t="s">
        <v>5</v>
      </c>
      <c r="E4" s="11" t="s">
        <v>6</v>
      </c>
      <c r="F4" s="39" t="s">
        <v>7</v>
      </c>
      <c r="G4" s="13" t="s">
        <v>8</v>
      </c>
    </row>
    <row r="5" spans="1:7" ht="28.5" customHeight="1">
      <c r="A5" s="32">
        <v>3</v>
      </c>
      <c r="B5" s="38"/>
      <c r="C5" s="40" t="s">
        <v>2838</v>
      </c>
      <c r="D5" s="41">
        <f>D6+D14+D30+D42+D53+D111+D135+D178+D183+D187+D214+D228+D242</f>
        <v>3580179</v>
      </c>
      <c r="E5" s="41">
        <f>F5-D5</f>
        <v>151903858.79</v>
      </c>
      <c r="F5" s="42">
        <f>F6+F14+F30+F42+F53+F111+F135+F178+F183+F187+F214+F228</f>
        <v>155484037.79</v>
      </c>
      <c r="G5" s="43">
        <f>E5/D5</f>
        <v>42.42912401586624</v>
      </c>
    </row>
    <row r="6" spans="1:7" ht="28.5" customHeight="1">
      <c r="A6" s="32">
        <f aca="true" t="shared" si="0" ref="A6:A69">LEN(B6)</f>
        <v>3</v>
      </c>
      <c r="B6" s="44">
        <v>206</v>
      </c>
      <c r="C6" s="45" t="s">
        <v>2839</v>
      </c>
      <c r="D6" s="46"/>
      <c r="E6" s="46"/>
      <c r="F6" s="47"/>
      <c r="G6" s="48"/>
    </row>
    <row r="7" spans="1:7" ht="28.5" customHeight="1">
      <c r="A7" s="32">
        <f t="shared" si="0"/>
        <v>5</v>
      </c>
      <c r="B7" s="49">
        <v>20610</v>
      </c>
      <c r="C7" s="50" t="s">
        <v>2840</v>
      </c>
      <c r="D7" s="51"/>
      <c r="E7" s="51"/>
      <c r="F7" s="52"/>
      <c r="G7" s="53"/>
    </row>
    <row r="8" spans="1:7" ht="28.5" customHeight="1">
      <c r="A8" s="32">
        <f t="shared" si="0"/>
        <v>7</v>
      </c>
      <c r="B8" s="49">
        <v>2061001</v>
      </c>
      <c r="C8" s="50" t="s">
        <v>2841</v>
      </c>
      <c r="D8" s="51"/>
      <c r="E8" s="51"/>
      <c r="F8" s="52"/>
      <c r="G8" s="53"/>
    </row>
    <row r="9" spans="1:7" ht="28.5" customHeight="1">
      <c r="A9" s="32">
        <f t="shared" si="0"/>
        <v>7</v>
      </c>
      <c r="B9" s="49">
        <v>2061002</v>
      </c>
      <c r="C9" s="50" t="s">
        <v>2842</v>
      </c>
      <c r="D9" s="51"/>
      <c r="E9" s="51"/>
      <c r="F9" s="52"/>
      <c r="G9" s="53"/>
    </row>
    <row r="10" spans="1:7" ht="28.5" customHeight="1">
      <c r="A10" s="32">
        <f t="shared" si="0"/>
        <v>7</v>
      </c>
      <c r="B10" s="49">
        <v>2061003</v>
      </c>
      <c r="C10" s="50" t="s">
        <v>2843</v>
      </c>
      <c r="D10" s="51"/>
      <c r="E10" s="51"/>
      <c r="F10" s="52"/>
      <c r="G10" s="53"/>
    </row>
    <row r="11" spans="1:7" ht="28.5" customHeight="1">
      <c r="A11" s="32">
        <f t="shared" si="0"/>
        <v>7</v>
      </c>
      <c r="B11" s="49">
        <v>2061004</v>
      </c>
      <c r="C11" s="50" t="s">
        <v>2844</v>
      </c>
      <c r="D11" s="51"/>
      <c r="E11" s="51"/>
      <c r="F11" s="52"/>
      <c r="G11" s="53"/>
    </row>
    <row r="12" spans="1:7" ht="28.5" customHeight="1">
      <c r="A12" s="32">
        <f t="shared" si="0"/>
        <v>7</v>
      </c>
      <c r="B12" s="49">
        <v>2061005</v>
      </c>
      <c r="C12" s="50" t="s">
        <v>2845</v>
      </c>
      <c r="D12" s="51"/>
      <c r="E12" s="51"/>
      <c r="F12" s="52"/>
      <c r="G12" s="53"/>
    </row>
    <row r="13" spans="1:7" ht="28.5" customHeight="1">
      <c r="A13" s="32">
        <f t="shared" si="0"/>
        <v>7</v>
      </c>
      <c r="B13" s="49">
        <v>2061099</v>
      </c>
      <c r="C13" s="50" t="s">
        <v>2846</v>
      </c>
      <c r="D13" s="51"/>
      <c r="E13" s="51"/>
      <c r="F13" s="52"/>
      <c r="G13" s="53"/>
    </row>
    <row r="14" spans="1:7" ht="28.5" customHeight="1">
      <c r="A14" s="32">
        <f t="shared" si="0"/>
        <v>3</v>
      </c>
      <c r="B14" s="44">
        <v>207</v>
      </c>
      <c r="C14" s="45" t="s">
        <v>2847</v>
      </c>
      <c r="D14" s="46"/>
      <c r="E14" s="46"/>
      <c r="F14" s="47">
        <f>F15+F21+F27</f>
        <v>143000</v>
      </c>
      <c r="G14" s="48"/>
    </row>
    <row r="15" spans="1:7" ht="28.5" customHeight="1">
      <c r="A15" s="32">
        <f t="shared" si="0"/>
        <v>5</v>
      </c>
      <c r="B15" s="49">
        <v>20707</v>
      </c>
      <c r="C15" s="50" t="s">
        <v>2848</v>
      </c>
      <c r="D15" s="51"/>
      <c r="E15" s="51"/>
      <c r="F15" s="52">
        <f>SUM(F16:F20)</f>
        <v>143000</v>
      </c>
      <c r="G15" s="53"/>
    </row>
    <row r="16" spans="1:251" s="31" customFormat="1" ht="28.5" customHeight="1">
      <c r="A16" s="32">
        <f t="shared" si="0"/>
        <v>7</v>
      </c>
      <c r="B16" s="49">
        <v>2070701</v>
      </c>
      <c r="C16" s="50" t="s">
        <v>2849</v>
      </c>
      <c r="D16" s="51"/>
      <c r="E16" s="51"/>
      <c r="F16" s="52"/>
      <c r="G16" s="53"/>
      <c r="IF16" s="36"/>
      <c r="IG16" s="36"/>
      <c r="IH16" s="36"/>
      <c r="II16" s="36"/>
      <c r="IJ16" s="36"/>
      <c r="IK16" s="36"/>
      <c r="IL16" s="36"/>
      <c r="IM16" s="36"/>
      <c r="IN16" s="36"/>
      <c r="IO16" s="36"/>
      <c r="IP16" s="36"/>
      <c r="IQ16" s="36"/>
    </row>
    <row r="17" spans="1:251" s="31" customFormat="1" ht="28.5" customHeight="1">
      <c r="A17" s="32">
        <f t="shared" si="0"/>
        <v>7</v>
      </c>
      <c r="B17" s="49">
        <v>2070702</v>
      </c>
      <c r="C17" s="50" t="s">
        <v>2850</v>
      </c>
      <c r="D17" s="51"/>
      <c r="E17" s="51"/>
      <c r="F17" s="52">
        <v>129000</v>
      </c>
      <c r="G17" s="53"/>
      <c r="IF17" s="36"/>
      <c r="IG17" s="36"/>
      <c r="IH17" s="36"/>
      <c r="II17" s="36"/>
      <c r="IJ17" s="36"/>
      <c r="IK17" s="36"/>
      <c r="IL17" s="36"/>
      <c r="IM17" s="36"/>
      <c r="IN17" s="36"/>
      <c r="IO17" s="36"/>
      <c r="IP17" s="36"/>
      <c r="IQ17" s="36"/>
    </row>
    <row r="18" spans="1:251" s="31" customFormat="1" ht="28.5" customHeight="1">
      <c r="A18" s="32">
        <f t="shared" si="0"/>
        <v>7</v>
      </c>
      <c r="B18" s="49">
        <v>2070703</v>
      </c>
      <c r="C18" s="50" t="s">
        <v>2851</v>
      </c>
      <c r="D18" s="51"/>
      <c r="E18" s="51"/>
      <c r="F18" s="52"/>
      <c r="G18" s="53"/>
      <c r="IF18" s="36"/>
      <c r="IG18" s="36"/>
      <c r="IH18" s="36"/>
      <c r="II18" s="36"/>
      <c r="IJ18" s="36"/>
      <c r="IK18" s="36"/>
      <c r="IL18" s="36"/>
      <c r="IM18" s="36"/>
      <c r="IN18" s="36"/>
      <c r="IO18" s="36"/>
      <c r="IP18" s="36"/>
      <c r="IQ18" s="36"/>
    </row>
    <row r="19" spans="1:251" s="31" customFormat="1" ht="28.5" customHeight="1">
      <c r="A19" s="32">
        <f t="shared" si="0"/>
        <v>7</v>
      </c>
      <c r="B19" s="49">
        <v>2070704</v>
      </c>
      <c r="C19" s="50" t="s">
        <v>2852</v>
      </c>
      <c r="D19" s="51"/>
      <c r="E19" s="51"/>
      <c r="F19" s="52"/>
      <c r="G19" s="53"/>
      <c r="IF19" s="36"/>
      <c r="IG19" s="36"/>
      <c r="IH19" s="36"/>
      <c r="II19" s="36"/>
      <c r="IJ19" s="36"/>
      <c r="IK19" s="36"/>
      <c r="IL19" s="36"/>
      <c r="IM19" s="36"/>
      <c r="IN19" s="36"/>
      <c r="IO19" s="36"/>
      <c r="IP19" s="36"/>
      <c r="IQ19" s="36"/>
    </row>
    <row r="20" spans="1:251" s="31" customFormat="1" ht="28.5" customHeight="1">
      <c r="A20" s="32">
        <f t="shared" si="0"/>
        <v>7</v>
      </c>
      <c r="B20" s="49">
        <v>2070799</v>
      </c>
      <c r="C20" s="50" t="s">
        <v>2853</v>
      </c>
      <c r="D20" s="51"/>
      <c r="E20" s="51"/>
      <c r="F20" s="52">
        <v>14000</v>
      </c>
      <c r="G20" s="53"/>
      <c r="IF20" s="36"/>
      <c r="IG20" s="36"/>
      <c r="IH20" s="36"/>
      <c r="II20" s="36"/>
      <c r="IJ20" s="36"/>
      <c r="IK20" s="36"/>
      <c r="IL20" s="36"/>
      <c r="IM20" s="36"/>
      <c r="IN20" s="36"/>
      <c r="IO20" s="36"/>
      <c r="IP20" s="36"/>
      <c r="IQ20" s="36"/>
    </row>
    <row r="21" spans="1:251" s="31" customFormat="1" ht="28.5" customHeight="1">
      <c r="A21" s="32">
        <f t="shared" si="0"/>
        <v>5</v>
      </c>
      <c r="B21" s="49">
        <v>20709</v>
      </c>
      <c r="C21" s="50" t="s">
        <v>2854</v>
      </c>
      <c r="D21" s="51"/>
      <c r="E21" s="51"/>
      <c r="F21" s="52"/>
      <c r="G21" s="53"/>
      <c r="IF21" s="36"/>
      <c r="IG21" s="36"/>
      <c r="IH21" s="36"/>
      <c r="II21" s="36"/>
      <c r="IJ21" s="36"/>
      <c r="IK21" s="36"/>
      <c r="IL21" s="36"/>
      <c r="IM21" s="36"/>
      <c r="IN21" s="36"/>
      <c r="IO21" s="36"/>
      <c r="IP21" s="36"/>
      <c r="IQ21" s="36"/>
    </row>
    <row r="22" spans="1:7" ht="28.5" customHeight="1">
      <c r="A22" s="32">
        <f t="shared" si="0"/>
        <v>7</v>
      </c>
      <c r="B22" s="49">
        <v>2070901</v>
      </c>
      <c r="C22" s="50" t="s">
        <v>2855</v>
      </c>
      <c r="D22" s="51"/>
      <c r="E22" s="51"/>
      <c r="F22" s="52"/>
      <c r="G22" s="53"/>
    </row>
    <row r="23" spans="1:7" ht="28.5" customHeight="1">
      <c r="A23" s="32">
        <f t="shared" si="0"/>
        <v>7</v>
      </c>
      <c r="B23" s="49">
        <v>2070902</v>
      </c>
      <c r="C23" s="50" t="s">
        <v>2856</v>
      </c>
      <c r="D23" s="51"/>
      <c r="E23" s="51"/>
      <c r="F23" s="52"/>
      <c r="G23" s="53"/>
    </row>
    <row r="24" spans="1:7" ht="28.5" customHeight="1">
      <c r="A24" s="32">
        <f t="shared" si="0"/>
        <v>7</v>
      </c>
      <c r="B24" s="49">
        <v>2070903</v>
      </c>
      <c r="C24" s="50" t="s">
        <v>2857</v>
      </c>
      <c r="D24" s="51"/>
      <c r="E24" s="51"/>
      <c r="F24" s="52"/>
      <c r="G24" s="53"/>
    </row>
    <row r="25" spans="1:7" ht="28.5" customHeight="1">
      <c r="A25" s="32">
        <f t="shared" si="0"/>
        <v>7</v>
      </c>
      <c r="B25" s="49">
        <v>2070904</v>
      </c>
      <c r="C25" s="50" t="s">
        <v>2858</v>
      </c>
      <c r="D25" s="51"/>
      <c r="E25" s="51"/>
      <c r="F25" s="52"/>
      <c r="G25" s="53"/>
    </row>
    <row r="26" spans="1:7" ht="28.5" customHeight="1">
      <c r="A26" s="32">
        <f t="shared" si="0"/>
        <v>7</v>
      </c>
      <c r="B26" s="49">
        <v>2070999</v>
      </c>
      <c r="C26" s="50" t="s">
        <v>2859</v>
      </c>
      <c r="D26" s="51"/>
      <c r="E26" s="51"/>
      <c r="F26" s="52"/>
      <c r="G26" s="53"/>
    </row>
    <row r="27" spans="1:7" ht="28.5" customHeight="1">
      <c r="A27" s="32">
        <f t="shared" si="0"/>
        <v>5</v>
      </c>
      <c r="B27" s="49">
        <v>20710</v>
      </c>
      <c r="C27" s="50" t="s">
        <v>2860</v>
      </c>
      <c r="D27" s="51"/>
      <c r="E27" s="51"/>
      <c r="F27" s="52"/>
      <c r="G27" s="53"/>
    </row>
    <row r="28" spans="1:7" ht="28.5" customHeight="1">
      <c r="A28" s="32">
        <f t="shared" si="0"/>
        <v>7</v>
      </c>
      <c r="B28" s="49">
        <v>2071001</v>
      </c>
      <c r="C28" s="50" t="s">
        <v>2861</v>
      </c>
      <c r="D28" s="51"/>
      <c r="E28" s="51"/>
      <c r="F28" s="52"/>
      <c r="G28" s="53"/>
    </row>
    <row r="29" spans="1:7" ht="28.5" customHeight="1">
      <c r="A29" s="32">
        <f t="shared" si="0"/>
        <v>7</v>
      </c>
      <c r="B29" s="49">
        <v>2071099</v>
      </c>
      <c r="C29" s="50" t="s">
        <v>2862</v>
      </c>
      <c r="D29" s="51"/>
      <c r="E29" s="51"/>
      <c r="F29" s="52"/>
      <c r="G29" s="53"/>
    </row>
    <row r="30" spans="1:7" ht="28.5" customHeight="1">
      <c r="A30" s="32">
        <f t="shared" si="0"/>
        <v>3</v>
      </c>
      <c r="B30" s="44">
        <v>208</v>
      </c>
      <c r="C30" s="45" t="s">
        <v>2863</v>
      </c>
      <c r="D30" s="46"/>
      <c r="E30" s="46"/>
      <c r="F30" s="47">
        <f>F31+F35+F39</f>
        <v>5646574.4399999995</v>
      </c>
      <c r="G30" s="48"/>
    </row>
    <row r="31" spans="1:7" ht="28.5" customHeight="1">
      <c r="A31" s="32">
        <f t="shared" si="0"/>
        <v>5</v>
      </c>
      <c r="B31" s="49">
        <v>20822</v>
      </c>
      <c r="C31" s="50" t="s">
        <v>2864</v>
      </c>
      <c r="D31" s="54"/>
      <c r="E31" s="54"/>
      <c r="F31" s="55">
        <f>SUM(F32:F33)</f>
        <v>5456574.4399999995</v>
      </c>
      <c r="G31" s="53"/>
    </row>
    <row r="32" spans="1:7" ht="28.5" customHeight="1">
      <c r="A32" s="32">
        <f t="shared" si="0"/>
        <v>7</v>
      </c>
      <c r="B32" s="49">
        <v>2082201</v>
      </c>
      <c r="C32" s="50" t="s">
        <v>2865</v>
      </c>
      <c r="D32" s="54"/>
      <c r="E32" s="54"/>
      <c r="F32" s="55">
        <v>3075450</v>
      </c>
      <c r="G32" s="53"/>
    </row>
    <row r="33" spans="1:7" ht="28.5" customHeight="1">
      <c r="A33" s="32">
        <f t="shared" si="0"/>
        <v>7</v>
      </c>
      <c r="B33" s="49">
        <v>2082202</v>
      </c>
      <c r="C33" s="50" t="s">
        <v>2866</v>
      </c>
      <c r="D33" s="54"/>
      <c r="E33" s="54"/>
      <c r="F33" s="55">
        <v>2381124.44</v>
      </c>
      <c r="G33" s="53"/>
    </row>
    <row r="34" spans="1:7" ht="28.5" customHeight="1">
      <c r="A34" s="32">
        <f t="shared" si="0"/>
        <v>7</v>
      </c>
      <c r="B34" s="49">
        <v>2082299</v>
      </c>
      <c r="C34" s="50" t="s">
        <v>2867</v>
      </c>
      <c r="D34" s="54"/>
      <c r="E34" s="54"/>
      <c r="F34" s="55"/>
      <c r="G34" s="53"/>
    </row>
    <row r="35" spans="1:7" ht="28.5" customHeight="1">
      <c r="A35" s="32">
        <f t="shared" si="0"/>
        <v>5</v>
      </c>
      <c r="B35" s="49">
        <v>20823</v>
      </c>
      <c r="C35" s="50" t="s">
        <v>2868</v>
      </c>
      <c r="D35" s="54"/>
      <c r="E35" s="54"/>
      <c r="F35" s="55">
        <f>SUM(F36:F38)</f>
        <v>190000</v>
      </c>
      <c r="G35" s="53"/>
    </row>
    <row r="36" spans="1:7" ht="28.5" customHeight="1">
      <c r="A36" s="32">
        <f t="shared" si="0"/>
        <v>7</v>
      </c>
      <c r="B36" s="49">
        <v>2082301</v>
      </c>
      <c r="C36" s="50" t="s">
        <v>2865</v>
      </c>
      <c r="D36" s="54"/>
      <c r="E36" s="54"/>
      <c r="F36" s="55"/>
      <c r="G36" s="53"/>
    </row>
    <row r="37" spans="1:7" ht="28.5" customHeight="1">
      <c r="A37" s="32">
        <f t="shared" si="0"/>
        <v>7</v>
      </c>
      <c r="B37" s="49">
        <v>2082302</v>
      </c>
      <c r="C37" s="50" t="s">
        <v>2866</v>
      </c>
      <c r="D37" s="54"/>
      <c r="E37" s="54"/>
      <c r="F37" s="55">
        <v>190000</v>
      </c>
      <c r="G37" s="53"/>
    </row>
    <row r="38" spans="1:7" ht="28.5" customHeight="1">
      <c r="A38" s="32">
        <f t="shared" si="0"/>
        <v>7</v>
      </c>
      <c r="B38" s="49">
        <v>2082399</v>
      </c>
      <c r="C38" s="50" t="s">
        <v>2869</v>
      </c>
      <c r="D38" s="51"/>
      <c r="E38" s="51"/>
      <c r="F38" s="52"/>
      <c r="G38" s="53"/>
    </row>
    <row r="39" spans="1:7" ht="28.5" customHeight="1">
      <c r="A39" s="32">
        <f t="shared" si="0"/>
        <v>5</v>
      </c>
      <c r="B39" s="49">
        <v>20829</v>
      </c>
      <c r="C39" s="50" t="s">
        <v>2870</v>
      </c>
      <c r="D39" s="51"/>
      <c r="E39" s="51"/>
      <c r="F39" s="52"/>
      <c r="G39" s="53"/>
    </row>
    <row r="40" spans="1:7" ht="28.5" customHeight="1">
      <c r="A40" s="32">
        <f t="shared" si="0"/>
        <v>7</v>
      </c>
      <c r="B40" s="49">
        <v>2082901</v>
      </c>
      <c r="C40" s="50" t="s">
        <v>2866</v>
      </c>
      <c r="D40" s="51"/>
      <c r="E40" s="51"/>
      <c r="F40" s="52"/>
      <c r="G40" s="53"/>
    </row>
    <row r="41" spans="1:7" ht="28.5" customHeight="1">
      <c r="A41" s="32">
        <f t="shared" si="0"/>
        <v>7</v>
      </c>
      <c r="B41" s="49">
        <v>2082999</v>
      </c>
      <c r="C41" s="50" t="s">
        <v>2871</v>
      </c>
      <c r="D41" s="51"/>
      <c r="E41" s="51"/>
      <c r="F41" s="52"/>
      <c r="G41" s="53"/>
    </row>
    <row r="42" spans="1:7" ht="28.5" customHeight="1">
      <c r="A42" s="32">
        <f t="shared" si="0"/>
        <v>3</v>
      </c>
      <c r="B42" s="44">
        <v>211</v>
      </c>
      <c r="C42" s="45" t="s">
        <v>2872</v>
      </c>
      <c r="D42" s="46"/>
      <c r="E42" s="46"/>
      <c r="F42" s="47"/>
      <c r="G42" s="48"/>
    </row>
    <row r="43" spans="1:7" ht="28.5" customHeight="1">
      <c r="A43" s="32">
        <f t="shared" si="0"/>
        <v>5</v>
      </c>
      <c r="B43" s="49">
        <v>21160</v>
      </c>
      <c r="C43" s="50" t="s">
        <v>2873</v>
      </c>
      <c r="D43" s="51"/>
      <c r="E43" s="51"/>
      <c r="F43" s="52"/>
      <c r="G43" s="53"/>
    </row>
    <row r="44" spans="1:7" ht="28.5" customHeight="1">
      <c r="A44" s="32">
        <f t="shared" si="0"/>
        <v>7</v>
      </c>
      <c r="B44" s="49">
        <v>2116001</v>
      </c>
      <c r="C44" s="50" t="s">
        <v>2874</v>
      </c>
      <c r="D44" s="51"/>
      <c r="E44" s="51"/>
      <c r="F44" s="52"/>
      <c r="G44" s="53"/>
    </row>
    <row r="45" spans="1:7" ht="28.5" customHeight="1">
      <c r="A45" s="32">
        <f t="shared" si="0"/>
        <v>7</v>
      </c>
      <c r="B45" s="49">
        <v>2116002</v>
      </c>
      <c r="C45" s="50" t="s">
        <v>2875</v>
      </c>
      <c r="D45" s="51"/>
      <c r="E45" s="51"/>
      <c r="F45" s="52"/>
      <c r="G45" s="53"/>
    </row>
    <row r="46" spans="1:7" ht="28.5" customHeight="1">
      <c r="A46" s="32">
        <f t="shared" si="0"/>
        <v>7</v>
      </c>
      <c r="B46" s="49">
        <v>2116003</v>
      </c>
      <c r="C46" s="50" t="s">
        <v>2876</v>
      </c>
      <c r="D46" s="51"/>
      <c r="E46" s="51"/>
      <c r="F46" s="52"/>
      <c r="G46" s="53"/>
    </row>
    <row r="47" spans="1:7" ht="28.5" customHeight="1">
      <c r="A47" s="32">
        <f t="shared" si="0"/>
        <v>7</v>
      </c>
      <c r="B47" s="49">
        <v>2116099</v>
      </c>
      <c r="C47" s="50" t="s">
        <v>2877</v>
      </c>
      <c r="D47" s="51"/>
      <c r="E47" s="51"/>
      <c r="F47" s="52"/>
      <c r="G47" s="53"/>
    </row>
    <row r="48" spans="1:7" ht="28.5" customHeight="1">
      <c r="A48" s="32">
        <f t="shared" si="0"/>
        <v>5</v>
      </c>
      <c r="B48" s="49">
        <v>21161</v>
      </c>
      <c r="C48" s="50" t="s">
        <v>2878</v>
      </c>
      <c r="D48" s="51"/>
      <c r="E48" s="51"/>
      <c r="F48" s="52"/>
      <c r="G48" s="53"/>
    </row>
    <row r="49" spans="1:7" ht="28.5" customHeight="1">
      <c r="A49" s="32">
        <f t="shared" si="0"/>
        <v>7</v>
      </c>
      <c r="B49" s="49">
        <v>2116101</v>
      </c>
      <c r="C49" s="50" t="s">
        <v>2879</v>
      </c>
      <c r="D49" s="51"/>
      <c r="E49" s="51"/>
      <c r="F49" s="52"/>
      <c r="G49" s="53"/>
    </row>
    <row r="50" spans="1:7" ht="28.5" customHeight="1">
      <c r="A50" s="32">
        <f t="shared" si="0"/>
        <v>7</v>
      </c>
      <c r="B50" s="49">
        <v>2116102</v>
      </c>
      <c r="C50" s="50" t="s">
        <v>2880</v>
      </c>
      <c r="D50" s="51"/>
      <c r="E50" s="51"/>
      <c r="F50" s="52"/>
      <c r="G50" s="53"/>
    </row>
    <row r="51" spans="1:7" ht="28.5" customHeight="1">
      <c r="A51" s="32">
        <f t="shared" si="0"/>
        <v>7</v>
      </c>
      <c r="B51" s="49">
        <v>2116103</v>
      </c>
      <c r="C51" s="50" t="s">
        <v>2881</v>
      </c>
      <c r="D51" s="51"/>
      <c r="E51" s="51"/>
      <c r="F51" s="52"/>
      <c r="G51" s="53"/>
    </row>
    <row r="52" spans="1:7" ht="28.5" customHeight="1">
      <c r="A52" s="32">
        <f t="shared" si="0"/>
        <v>7</v>
      </c>
      <c r="B52" s="49">
        <v>2116104</v>
      </c>
      <c r="C52" s="50" t="s">
        <v>2882</v>
      </c>
      <c r="D52" s="51"/>
      <c r="E52" s="51"/>
      <c r="F52" s="52"/>
      <c r="G52" s="53"/>
    </row>
    <row r="53" spans="1:7" ht="28.5" customHeight="1">
      <c r="A53" s="32">
        <f t="shared" si="0"/>
        <v>3</v>
      </c>
      <c r="B53" s="44">
        <v>212</v>
      </c>
      <c r="C53" s="45" t="s">
        <v>2883</v>
      </c>
      <c r="D53" s="46"/>
      <c r="E53" s="46"/>
      <c r="F53" s="47">
        <f>F54+F70+F74+F75</f>
        <v>34617767.93</v>
      </c>
      <c r="G53" s="48"/>
    </row>
    <row r="54" spans="1:7" ht="28.5" customHeight="1">
      <c r="A54" s="32">
        <f t="shared" si="0"/>
        <v>5</v>
      </c>
      <c r="B54" s="49">
        <v>21208</v>
      </c>
      <c r="C54" s="50" t="s">
        <v>2884</v>
      </c>
      <c r="D54" s="51"/>
      <c r="E54" s="51"/>
      <c r="F54" s="52">
        <f>SUM(F55:F69)</f>
        <v>34557767.93</v>
      </c>
      <c r="G54" s="53"/>
    </row>
    <row r="55" spans="1:7" ht="28.5" customHeight="1">
      <c r="A55" s="32">
        <f t="shared" si="0"/>
        <v>7</v>
      </c>
      <c r="B55" s="49">
        <v>2120801</v>
      </c>
      <c r="C55" s="50" t="s">
        <v>2885</v>
      </c>
      <c r="D55" s="51"/>
      <c r="E55" s="51"/>
      <c r="F55" s="52">
        <v>2000000</v>
      </c>
      <c r="G55" s="53"/>
    </row>
    <row r="56" spans="1:7" ht="28.5" customHeight="1">
      <c r="A56" s="32">
        <f t="shared" si="0"/>
        <v>7</v>
      </c>
      <c r="B56" s="49">
        <v>2120802</v>
      </c>
      <c r="C56" s="50" t="s">
        <v>2886</v>
      </c>
      <c r="D56" s="51"/>
      <c r="E56" s="51"/>
      <c r="F56" s="52"/>
      <c r="G56" s="53"/>
    </row>
    <row r="57" spans="1:7" ht="28.5" customHeight="1">
      <c r="A57" s="32">
        <f t="shared" si="0"/>
        <v>7</v>
      </c>
      <c r="B57" s="49">
        <v>2120803</v>
      </c>
      <c r="C57" s="50" t="s">
        <v>2887</v>
      </c>
      <c r="D57" s="51"/>
      <c r="E57" s="51"/>
      <c r="F57" s="52"/>
      <c r="G57" s="53"/>
    </row>
    <row r="58" spans="1:7" ht="28.5" customHeight="1">
      <c r="A58" s="32">
        <f t="shared" si="0"/>
        <v>7</v>
      </c>
      <c r="B58" s="49">
        <v>2120804</v>
      </c>
      <c r="C58" s="50" t="s">
        <v>2888</v>
      </c>
      <c r="D58" s="51"/>
      <c r="E58" s="51"/>
      <c r="F58" s="52">
        <v>17978000</v>
      </c>
      <c r="G58" s="53"/>
    </row>
    <row r="59" spans="1:7" ht="28.5" customHeight="1">
      <c r="A59" s="32">
        <f t="shared" si="0"/>
        <v>7</v>
      </c>
      <c r="B59" s="49">
        <v>2120805</v>
      </c>
      <c r="C59" s="50" t="s">
        <v>2889</v>
      </c>
      <c r="D59" s="51"/>
      <c r="E59" s="51"/>
      <c r="F59" s="52">
        <v>14579767.93</v>
      </c>
      <c r="G59" s="53"/>
    </row>
    <row r="60" spans="1:7" ht="28.5" customHeight="1">
      <c r="A60" s="32">
        <f t="shared" si="0"/>
        <v>7</v>
      </c>
      <c r="B60" s="49">
        <v>2120806</v>
      </c>
      <c r="C60" s="50" t="s">
        <v>2890</v>
      </c>
      <c r="D60" s="51"/>
      <c r="E60" s="51"/>
      <c r="F60" s="52"/>
      <c r="G60" s="53"/>
    </row>
    <row r="61" spans="1:7" ht="28.5" customHeight="1">
      <c r="A61" s="32">
        <f t="shared" si="0"/>
        <v>7</v>
      </c>
      <c r="B61" s="49">
        <v>2120807</v>
      </c>
      <c r="C61" s="50" t="s">
        <v>2891</v>
      </c>
      <c r="D61" s="51"/>
      <c r="E61" s="51"/>
      <c r="F61" s="52"/>
      <c r="G61" s="53"/>
    </row>
    <row r="62" spans="1:7" ht="28.5" customHeight="1">
      <c r="A62" s="32">
        <f t="shared" si="0"/>
        <v>7</v>
      </c>
      <c r="B62" s="49">
        <v>2120809</v>
      </c>
      <c r="C62" s="50" t="s">
        <v>2892</v>
      </c>
      <c r="D62" s="51"/>
      <c r="E62" s="51"/>
      <c r="F62" s="52"/>
      <c r="G62" s="53"/>
    </row>
    <row r="63" spans="1:7" ht="28.5" customHeight="1">
      <c r="A63" s="32">
        <f t="shared" si="0"/>
        <v>7</v>
      </c>
      <c r="B63" s="49">
        <v>2120810</v>
      </c>
      <c r="C63" s="50" t="s">
        <v>2893</v>
      </c>
      <c r="D63" s="51"/>
      <c r="E63" s="51"/>
      <c r="F63" s="52"/>
      <c r="G63" s="53"/>
    </row>
    <row r="64" spans="1:7" ht="28.5" customHeight="1">
      <c r="A64" s="32">
        <f t="shared" si="0"/>
        <v>7</v>
      </c>
      <c r="B64" s="49">
        <v>2120811</v>
      </c>
      <c r="C64" s="50" t="s">
        <v>2894</v>
      </c>
      <c r="D64" s="51"/>
      <c r="E64" s="51"/>
      <c r="F64" s="52"/>
      <c r="G64" s="53"/>
    </row>
    <row r="65" spans="1:7" ht="28.5" customHeight="1">
      <c r="A65" s="32">
        <f t="shared" si="0"/>
        <v>7</v>
      </c>
      <c r="B65" s="49">
        <v>2120813</v>
      </c>
      <c r="C65" s="50" t="s">
        <v>2895</v>
      </c>
      <c r="D65" s="51"/>
      <c r="E65" s="51"/>
      <c r="F65" s="52"/>
      <c r="G65" s="53"/>
    </row>
    <row r="66" spans="1:7" ht="28.5" customHeight="1">
      <c r="A66" s="32">
        <f t="shared" si="0"/>
        <v>7</v>
      </c>
      <c r="B66" s="49">
        <v>2120814</v>
      </c>
      <c r="C66" s="50" t="s">
        <v>2896</v>
      </c>
      <c r="D66" s="51"/>
      <c r="E66" s="51"/>
      <c r="F66" s="52"/>
      <c r="G66" s="53"/>
    </row>
    <row r="67" spans="1:7" ht="28.5" customHeight="1">
      <c r="A67" s="32">
        <f t="shared" si="0"/>
        <v>7</v>
      </c>
      <c r="B67" s="49">
        <v>2120815</v>
      </c>
      <c r="C67" s="50" t="s">
        <v>2897</v>
      </c>
      <c r="D67" s="51"/>
      <c r="E67" s="51"/>
      <c r="F67" s="52"/>
      <c r="G67" s="53"/>
    </row>
    <row r="68" spans="1:7" ht="28.5" customHeight="1">
      <c r="A68" s="32">
        <f t="shared" si="0"/>
        <v>7</v>
      </c>
      <c r="B68" s="49">
        <v>2120816</v>
      </c>
      <c r="C68" s="50" t="s">
        <v>2898</v>
      </c>
      <c r="D68" s="51"/>
      <c r="E68" s="51"/>
      <c r="F68" s="52"/>
      <c r="G68" s="53"/>
    </row>
    <row r="69" spans="1:7" ht="28.5" customHeight="1">
      <c r="A69" s="32">
        <f t="shared" si="0"/>
        <v>7</v>
      </c>
      <c r="B69" s="49">
        <v>2120899</v>
      </c>
      <c r="C69" s="50" t="s">
        <v>2899</v>
      </c>
      <c r="D69" s="51"/>
      <c r="E69" s="51"/>
      <c r="F69" s="52">
        <v>0</v>
      </c>
      <c r="G69" s="53"/>
    </row>
    <row r="70" spans="1:7" ht="28.5" customHeight="1">
      <c r="A70" s="32">
        <f aca="true" t="shared" si="1" ref="A70:A133">LEN(B70)</f>
        <v>5</v>
      </c>
      <c r="B70" s="49">
        <v>21210</v>
      </c>
      <c r="C70" s="50" t="s">
        <v>2900</v>
      </c>
      <c r="D70" s="51"/>
      <c r="E70" s="51"/>
      <c r="F70" s="52"/>
      <c r="G70" s="53"/>
    </row>
    <row r="71" spans="1:7" ht="28.5" customHeight="1">
      <c r="A71" s="32">
        <f t="shared" si="1"/>
        <v>7</v>
      </c>
      <c r="B71" s="49">
        <v>2121001</v>
      </c>
      <c r="C71" s="50" t="s">
        <v>2885</v>
      </c>
      <c r="D71" s="51"/>
      <c r="E71" s="51"/>
      <c r="F71" s="52"/>
      <c r="G71" s="53"/>
    </row>
    <row r="72" spans="1:7" ht="28.5" customHeight="1">
      <c r="A72" s="32">
        <f t="shared" si="1"/>
        <v>7</v>
      </c>
      <c r="B72" s="49">
        <v>2121002</v>
      </c>
      <c r="C72" s="50" t="s">
        <v>2886</v>
      </c>
      <c r="D72" s="51"/>
      <c r="E72" s="51"/>
      <c r="F72" s="52"/>
      <c r="G72" s="53"/>
    </row>
    <row r="73" spans="1:7" ht="28.5" customHeight="1">
      <c r="A73" s="32">
        <f t="shared" si="1"/>
        <v>7</v>
      </c>
      <c r="B73" s="49">
        <v>2121099</v>
      </c>
      <c r="C73" s="50" t="s">
        <v>2901</v>
      </c>
      <c r="D73" s="51"/>
      <c r="E73" s="51"/>
      <c r="F73" s="52"/>
      <c r="G73" s="53"/>
    </row>
    <row r="74" spans="1:7" ht="28.5" customHeight="1">
      <c r="A74" s="32">
        <f t="shared" si="1"/>
        <v>5</v>
      </c>
      <c r="B74" s="49">
        <v>21211</v>
      </c>
      <c r="C74" s="50" t="s">
        <v>2902</v>
      </c>
      <c r="D74" s="51"/>
      <c r="E74" s="51"/>
      <c r="F74" s="52">
        <v>60000</v>
      </c>
      <c r="G74" s="53"/>
    </row>
    <row r="75" spans="1:7" ht="28.5" customHeight="1">
      <c r="A75" s="32">
        <f t="shared" si="1"/>
        <v>5</v>
      </c>
      <c r="B75" s="49">
        <v>21213</v>
      </c>
      <c r="C75" s="50" t="s">
        <v>2903</v>
      </c>
      <c r="D75" s="51"/>
      <c r="E75" s="51"/>
      <c r="F75" s="52"/>
      <c r="G75" s="53"/>
    </row>
    <row r="76" spans="1:7" ht="28.5" customHeight="1">
      <c r="A76" s="32">
        <f t="shared" si="1"/>
        <v>7</v>
      </c>
      <c r="B76" s="49">
        <v>2121301</v>
      </c>
      <c r="C76" s="50" t="s">
        <v>2904</v>
      </c>
      <c r="D76" s="51"/>
      <c r="E76" s="51"/>
      <c r="F76" s="52"/>
      <c r="G76" s="53"/>
    </row>
    <row r="77" spans="1:7" ht="28.5" customHeight="1">
      <c r="A77" s="32">
        <f t="shared" si="1"/>
        <v>7</v>
      </c>
      <c r="B77" s="49">
        <v>2121302</v>
      </c>
      <c r="C77" s="50" t="s">
        <v>2905</v>
      </c>
      <c r="D77" s="51"/>
      <c r="E77" s="51"/>
      <c r="F77" s="52"/>
      <c r="G77" s="53"/>
    </row>
    <row r="78" spans="1:7" ht="28.5" customHeight="1">
      <c r="A78" s="32">
        <f t="shared" si="1"/>
        <v>7</v>
      </c>
      <c r="B78" s="49">
        <v>2121303</v>
      </c>
      <c r="C78" s="50" t="s">
        <v>2906</v>
      </c>
      <c r="D78" s="51"/>
      <c r="E78" s="51"/>
      <c r="F78" s="52"/>
      <c r="G78" s="53"/>
    </row>
    <row r="79" spans="1:7" ht="28.5" customHeight="1">
      <c r="A79" s="32">
        <f t="shared" si="1"/>
        <v>7</v>
      </c>
      <c r="B79" s="49">
        <v>2121304</v>
      </c>
      <c r="C79" s="50" t="s">
        <v>2907</v>
      </c>
      <c r="D79" s="51"/>
      <c r="E79" s="51"/>
      <c r="F79" s="52"/>
      <c r="G79" s="53"/>
    </row>
    <row r="80" spans="1:7" ht="28.5" customHeight="1">
      <c r="A80" s="32">
        <f t="shared" si="1"/>
        <v>7</v>
      </c>
      <c r="B80" s="49">
        <v>2121399</v>
      </c>
      <c r="C80" s="50" t="s">
        <v>2908</v>
      </c>
      <c r="D80" s="51"/>
      <c r="E80" s="51"/>
      <c r="F80" s="52"/>
      <c r="G80" s="53"/>
    </row>
    <row r="81" spans="1:7" ht="28.5" customHeight="1">
      <c r="A81" s="32">
        <f t="shared" si="1"/>
        <v>5</v>
      </c>
      <c r="B81" s="49">
        <v>21214</v>
      </c>
      <c r="C81" s="50" t="s">
        <v>2909</v>
      </c>
      <c r="D81" s="51"/>
      <c r="E81" s="51"/>
      <c r="F81" s="52"/>
      <c r="G81" s="53"/>
    </row>
    <row r="82" spans="1:7" ht="28.5" customHeight="1">
      <c r="A82" s="32">
        <f t="shared" si="1"/>
        <v>7</v>
      </c>
      <c r="B82" s="49">
        <v>2121401</v>
      </c>
      <c r="C82" s="50" t="s">
        <v>2910</v>
      </c>
      <c r="D82" s="51"/>
      <c r="E82" s="51"/>
      <c r="F82" s="52"/>
      <c r="G82" s="53"/>
    </row>
    <row r="83" spans="1:7" ht="28.5" customHeight="1">
      <c r="A83" s="32">
        <f t="shared" si="1"/>
        <v>7</v>
      </c>
      <c r="B83" s="49">
        <v>2121402</v>
      </c>
      <c r="C83" s="50" t="s">
        <v>2911</v>
      </c>
      <c r="D83" s="51"/>
      <c r="E83" s="51"/>
      <c r="F83" s="52"/>
      <c r="G83" s="53"/>
    </row>
    <row r="84" spans="1:7" ht="28.5" customHeight="1">
      <c r="A84" s="32">
        <f t="shared" si="1"/>
        <v>7</v>
      </c>
      <c r="B84" s="49">
        <v>2121499</v>
      </c>
      <c r="C84" s="50" t="s">
        <v>2912</v>
      </c>
      <c r="D84" s="51"/>
      <c r="E84" s="51"/>
      <c r="F84" s="52"/>
      <c r="G84" s="53"/>
    </row>
    <row r="85" spans="1:7" ht="28.5" customHeight="1">
      <c r="A85" s="32">
        <f t="shared" si="1"/>
        <v>5</v>
      </c>
      <c r="B85" s="49">
        <v>21215</v>
      </c>
      <c r="C85" s="50" t="s">
        <v>2913</v>
      </c>
      <c r="D85" s="51"/>
      <c r="E85" s="51"/>
      <c r="F85" s="52"/>
      <c r="G85" s="53"/>
    </row>
    <row r="86" spans="1:7" ht="28.5" customHeight="1">
      <c r="A86" s="32">
        <f t="shared" si="1"/>
        <v>7</v>
      </c>
      <c r="B86" s="49">
        <v>2121501</v>
      </c>
      <c r="C86" s="50" t="s">
        <v>2885</v>
      </c>
      <c r="D86" s="51"/>
      <c r="E86" s="51"/>
      <c r="F86" s="52"/>
      <c r="G86" s="53"/>
    </row>
    <row r="87" spans="1:7" ht="28.5" customHeight="1">
      <c r="A87" s="32">
        <f t="shared" si="1"/>
        <v>7</v>
      </c>
      <c r="B87" s="49">
        <v>2121502</v>
      </c>
      <c r="C87" s="50" t="s">
        <v>2886</v>
      </c>
      <c r="D87" s="51"/>
      <c r="E87" s="51"/>
      <c r="F87" s="52"/>
      <c r="G87" s="53"/>
    </row>
    <row r="88" spans="1:7" ht="28.5" customHeight="1">
      <c r="A88" s="32">
        <f t="shared" si="1"/>
        <v>7</v>
      </c>
      <c r="B88" s="49">
        <v>2121599</v>
      </c>
      <c r="C88" s="50" t="s">
        <v>2914</v>
      </c>
      <c r="D88" s="51"/>
      <c r="E88" s="51"/>
      <c r="F88" s="52"/>
      <c r="G88" s="53"/>
    </row>
    <row r="89" spans="1:7" ht="28.5" customHeight="1">
      <c r="A89" s="32">
        <f t="shared" si="1"/>
        <v>5</v>
      </c>
      <c r="B89" s="49">
        <v>21216</v>
      </c>
      <c r="C89" s="50" t="s">
        <v>2915</v>
      </c>
      <c r="D89" s="51"/>
      <c r="E89" s="51"/>
      <c r="F89" s="52"/>
      <c r="G89" s="53"/>
    </row>
    <row r="90" spans="1:7" ht="28.5" customHeight="1">
      <c r="A90" s="32">
        <f t="shared" si="1"/>
        <v>7</v>
      </c>
      <c r="B90" s="49">
        <v>2121601</v>
      </c>
      <c r="C90" s="50" t="s">
        <v>2885</v>
      </c>
      <c r="D90" s="51"/>
      <c r="E90" s="51"/>
      <c r="F90" s="52"/>
      <c r="G90" s="53"/>
    </row>
    <row r="91" spans="1:7" ht="28.5" customHeight="1">
      <c r="A91" s="32">
        <f t="shared" si="1"/>
        <v>7</v>
      </c>
      <c r="B91" s="49">
        <v>2121602</v>
      </c>
      <c r="C91" s="50" t="s">
        <v>2886</v>
      </c>
      <c r="D91" s="51"/>
      <c r="E91" s="51"/>
      <c r="F91" s="52"/>
      <c r="G91" s="53"/>
    </row>
    <row r="92" spans="1:7" ht="28.5" customHeight="1">
      <c r="A92" s="32">
        <f t="shared" si="1"/>
        <v>7</v>
      </c>
      <c r="B92" s="49">
        <v>2121699</v>
      </c>
      <c r="C92" s="50" t="s">
        <v>2916</v>
      </c>
      <c r="D92" s="51"/>
      <c r="E92" s="51"/>
      <c r="F92" s="52"/>
      <c r="G92" s="53"/>
    </row>
    <row r="93" spans="1:7" ht="28.5" customHeight="1">
      <c r="A93" s="32">
        <f t="shared" si="1"/>
        <v>5</v>
      </c>
      <c r="B93" s="49">
        <v>21217</v>
      </c>
      <c r="C93" s="50" t="s">
        <v>2917</v>
      </c>
      <c r="D93" s="51"/>
      <c r="E93" s="51"/>
      <c r="F93" s="52"/>
      <c r="G93" s="53"/>
    </row>
    <row r="94" spans="1:7" ht="28.5" customHeight="1">
      <c r="A94" s="32">
        <f t="shared" si="1"/>
        <v>7</v>
      </c>
      <c r="B94" s="49">
        <v>2121701</v>
      </c>
      <c r="C94" s="50" t="s">
        <v>2904</v>
      </c>
      <c r="D94" s="51"/>
      <c r="E94" s="51"/>
      <c r="F94" s="52"/>
      <c r="G94" s="53"/>
    </row>
    <row r="95" spans="1:7" ht="28.5" customHeight="1">
      <c r="A95" s="32">
        <f t="shared" si="1"/>
        <v>7</v>
      </c>
      <c r="B95" s="49">
        <v>2121702</v>
      </c>
      <c r="C95" s="50" t="s">
        <v>2905</v>
      </c>
      <c r="D95" s="51"/>
      <c r="E95" s="51"/>
      <c r="F95" s="52"/>
      <c r="G95" s="53"/>
    </row>
    <row r="96" spans="1:7" ht="28.5" customHeight="1">
      <c r="A96" s="32">
        <f t="shared" si="1"/>
        <v>7</v>
      </c>
      <c r="B96" s="49">
        <v>2121703</v>
      </c>
      <c r="C96" s="50" t="s">
        <v>2906</v>
      </c>
      <c r="D96" s="51"/>
      <c r="E96" s="51"/>
      <c r="F96" s="52"/>
      <c r="G96" s="53"/>
    </row>
    <row r="97" spans="1:7" ht="28.5" customHeight="1">
      <c r="A97" s="32">
        <f t="shared" si="1"/>
        <v>7</v>
      </c>
      <c r="B97" s="49">
        <v>2121704</v>
      </c>
      <c r="C97" s="50" t="s">
        <v>2907</v>
      </c>
      <c r="D97" s="51"/>
      <c r="E97" s="51"/>
      <c r="F97" s="52"/>
      <c r="G97" s="53"/>
    </row>
    <row r="98" spans="1:7" ht="28.5" customHeight="1">
      <c r="A98" s="32">
        <f t="shared" si="1"/>
        <v>7</v>
      </c>
      <c r="B98" s="49">
        <v>2121799</v>
      </c>
      <c r="C98" s="50" t="s">
        <v>2918</v>
      </c>
      <c r="D98" s="51"/>
      <c r="E98" s="51"/>
      <c r="F98" s="52"/>
      <c r="G98" s="53"/>
    </row>
    <row r="99" spans="1:7" ht="28.5" customHeight="1">
      <c r="A99" s="32">
        <f t="shared" si="1"/>
        <v>5</v>
      </c>
      <c r="B99" s="49">
        <v>21218</v>
      </c>
      <c r="C99" s="50" t="s">
        <v>2919</v>
      </c>
      <c r="D99" s="51"/>
      <c r="E99" s="51"/>
      <c r="F99" s="52"/>
      <c r="G99" s="53"/>
    </row>
    <row r="100" spans="1:7" ht="28.5" customHeight="1">
      <c r="A100" s="32">
        <f t="shared" si="1"/>
        <v>7</v>
      </c>
      <c r="B100" s="49">
        <v>2121801</v>
      </c>
      <c r="C100" s="50" t="s">
        <v>2910</v>
      </c>
      <c r="D100" s="51"/>
      <c r="E100" s="51"/>
      <c r="F100" s="52"/>
      <c r="G100" s="53"/>
    </row>
    <row r="101" spans="1:7" ht="28.5" customHeight="1">
      <c r="A101" s="32">
        <f t="shared" si="1"/>
        <v>7</v>
      </c>
      <c r="B101" s="49">
        <v>2121899</v>
      </c>
      <c r="C101" s="50" t="s">
        <v>2920</v>
      </c>
      <c r="D101" s="51"/>
      <c r="E101" s="51"/>
      <c r="F101" s="52"/>
      <c r="G101" s="53"/>
    </row>
    <row r="102" spans="1:7" ht="28.5" customHeight="1">
      <c r="A102" s="32">
        <f t="shared" si="1"/>
        <v>5</v>
      </c>
      <c r="B102" s="49">
        <v>21219</v>
      </c>
      <c r="C102" s="50" t="s">
        <v>2921</v>
      </c>
      <c r="D102" s="51"/>
      <c r="E102" s="51"/>
      <c r="F102" s="52"/>
      <c r="G102" s="53"/>
    </row>
    <row r="103" spans="1:7" ht="28.5" customHeight="1">
      <c r="A103" s="32">
        <f t="shared" si="1"/>
        <v>7</v>
      </c>
      <c r="B103" s="49">
        <v>2121901</v>
      </c>
      <c r="C103" s="50" t="s">
        <v>2885</v>
      </c>
      <c r="D103" s="51"/>
      <c r="E103" s="51"/>
      <c r="F103" s="52"/>
      <c r="G103" s="53"/>
    </row>
    <row r="104" spans="1:7" ht="28.5" customHeight="1">
      <c r="A104" s="32">
        <f t="shared" si="1"/>
        <v>7</v>
      </c>
      <c r="B104" s="49">
        <v>2121902</v>
      </c>
      <c r="C104" s="50" t="s">
        <v>2886</v>
      </c>
      <c r="D104" s="51"/>
      <c r="E104" s="51"/>
      <c r="F104" s="52"/>
      <c r="G104" s="53"/>
    </row>
    <row r="105" spans="1:7" ht="28.5" customHeight="1">
      <c r="A105" s="32">
        <f t="shared" si="1"/>
        <v>7</v>
      </c>
      <c r="B105" s="49">
        <v>2121903</v>
      </c>
      <c r="C105" s="50" t="s">
        <v>2887</v>
      </c>
      <c r="D105" s="51"/>
      <c r="E105" s="51"/>
      <c r="F105" s="52"/>
      <c r="G105" s="53"/>
    </row>
    <row r="106" spans="1:7" ht="28.5" customHeight="1">
      <c r="A106" s="32">
        <f t="shared" si="1"/>
        <v>7</v>
      </c>
      <c r="B106" s="49">
        <v>2121904</v>
      </c>
      <c r="C106" s="50" t="s">
        <v>2888</v>
      </c>
      <c r="D106" s="51"/>
      <c r="E106" s="51"/>
      <c r="F106" s="52"/>
      <c r="G106" s="53"/>
    </row>
    <row r="107" spans="1:7" ht="28.5" customHeight="1">
      <c r="A107" s="32">
        <f t="shared" si="1"/>
        <v>7</v>
      </c>
      <c r="B107" s="49">
        <v>2121905</v>
      </c>
      <c r="C107" s="50" t="s">
        <v>2891</v>
      </c>
      <c r="D107" s="51"/>
      <c r="E107" s="51"/>
      <c r="F107" s="52"/>
      <c r="G107" s="53"/>
    </row>
    <row r="108" spans="1:7" ht="28.5" customHeight="1">
      <c r="A108" s="32">
        <f t="shared" si="1"/>
        <v>7</v>
      </c>
      <c r="B108" s="49">
        <v>2121906</v>
      </c>
      <c r="C108" s="50" t="s">
        <v>2893</v>
      </c>
      <c r="D108" s="51"/>
      <c r="E108" s="51"/>
      <c r="F108" s="52"/>
      <c r="G108" s="53"/>
    </row>
    <row r="109" spans="1:7" ht="28.5" customHeight="1">
      <c r="A109" s="32">
        <f t="shared" si="1"/>
        <v>7</v>
      </c>
      <c r="B109" s="49">
        <v>2121907</v>
      </c>
      <c r="C109" s="50" t="s">
        <v>2894</v>
      </c>
      <c r="D109" s="51"/>
      <c r="E109" s="51"/>
      <c r="F109" s="52"/>
      <c r="G109" s="53"/>
    </row>
    <row r="110" spans="1:7" ht="28.5" customHeight="1">
      <c r="A110" s="32">
        <f t="shared" si="1"/>
        <v>7</v>
      </c>
      <c r="B110" s="49">
        <v>2121999</v>
      </c>
      <c r="C110" s="50" t="s">
        <v>2922</v>
      </c>
      <c r="D110" s="51"/>
      <c r="E110" s="51"/>
      <c r="F110" s="52"/>
      <c r="G110" s="53"/>
    </row>
    <row r="111" spans="1:7" ht="28.5" customHeight="1">
      <c r="A111" s="32">
        <f t="shared" si="1"/>
        <v>3</v>
      </c>
      <c r="B111" s="44">
        <v>213</v>
      </c>
      <c r="C111" s="45" t="s">
        <v>2923</v>
      </c>
      <c r="D111" s="46"/>
      <c r="E111" s="46"/>
      <c r="F111" s="47">
        <f>F112</f>
        <v>1300000</v>
      </c>
      <c r="G111" s="48"/>
    </row>
    <row r="112" spans="1:7" ht="28.5" customHeight="1">
      <c r="A112" s="32">
        <f t="shared" si="1"/>
        <v>5</v>
      </c>
      <c r="B112" s="49">
        <v>21366</v>
      </c>
      <c r="C112" s="50" t="s">
        <v>2924</v>
      </c>
      <c r="D112" s="51"/>
      <c r="E112" s="51"/>
      <c r="F112" s="52">
        <f>SUM(F113:F116)</f>
        <v>1300000</v>
      </c>
      <c r="G112" s="53"/>
    </row>
    <row r="113" spans="1:7" ht="28.5" customHeight="1">
      <c r="A113" s="32">
        <f t="shared" si="1"/>
        <v>7</v>
      </c>
      <c r="B113" s="49">
        <v>2136601</v>
      </c>
      <c r="C113" s="50" t="s">
        <v>2866</v>
      </c>
      <c r="D113" s="51"/>
      <c r="E113" s="51"/>
      <c r="F113" s="52">
        <v>1300000</v>
      </c>
      <c r="G113" s="53"/>
    </row>
    <row r="114" spans="1:7" ht="28.5" customHeight="1">
      <c r="A114" s="32">
        <f t="shared" si="1"/>
        <v>7</v>
      </c>
      <c r="B114" s="49">
        <v>2136602</v>
      </c>
      <c r="C114" s="50" t="s">
        <v>2925</v>
      </c>
      <c r="D114" s="51"/>
      <c r="E114" s="51"/>
      <c r="F114" s="52"/>
      <c r="G114" s="53"/>
    </row>
    <row r="115" spans="1:7" ht="28.5" customHeight="1">
      <c r="A115" s="32">
        <f t="shared" si="1"/>
        <v>7</v>
      </c>
      <c r="B115" s="49">
        <v>2136603</v>
      </c>
      <c r="C115" s="50" t="s">
        <v>2926</v>
      </c>
      <c r="D115" s="51"/>
      <c r="E115" s="51"/>
      <c r="F115" s="52"/>
      <c r="G115" s="53"/>
    </row>
    <row r="116" spans="1:7" ht="28.5" customHeight="1">
      <c r="A116" s="32">
        <f t="shared" si="1"/>
        <v>7</v>
      </c>
      <c r="B116" s="49">
        <v>2136699</v>
      </c>
      <c r="C116" s="50" t="s">
        <v>2927</v>
      </c>
      <c r="D116" s="51"/>
      <c r="E116" s="51"/>
      <c r="F116" s="52"/>
      <c r="G116" s="53"/>
    </row>
    <row r="117" spans="1:7" ht="28.5" customHeight="1">
      <c r="A117" s="32">
        <f t="shared" si="1"/>
        <v>5</v>
      </c>
      <c r="B117" s="49">
        <v>21367</v>
      </c>
      <c r="C117" s="50" t="s">
        <v>2928</v>
      </c>
      <c r="D117" s="51"/>
      <c r="E117" s="51"/>
      <c r="F117" s="52"/>
      <c r="G117" s="53"/>
    </row>
    <row r="118" spans="1:7" ht="28.5" customHeight="1">
      <c r="A118" s="32">
        <f t="shared" si="1"/>
        <v>7</v>
      </c>
      <c r="B118" s="49">
        <v>2136701</v>
      </c>
      <c r="C118" s="50" t="s">
        <v>2866</v>
      </c>
      <c r="D118" s="51"/>
      <c r="E118" s="51"/>
      <c r="F118" s="52"/>
      <c r="G118" s="53"/>
    </row>
    <row r="119" spans="1:7" ht="28.5" customHeight="1">
      <c r="A119" s="32">
        <f t="shared" si="1"/>
        <v>7</v>
      </c>
      <c r="B119" s="49">
        <v>2136702</v>
      </c>
      <c r="C119" s="50" t="s">
        <v>2925</v>
      </c>
      <c r="D119" s="51"/>
      <c r="E119" s="51"/>
      <c r="F119" s="52"/>
      <c r="G119" s="53"/>
    </row>
    <row r="120" spans="1:7" ht="28.5" customHeight="1">
      <c r="A120" s="32">
        <f t="shared" si="1"/>
        <v>7</v>
      </c>
      <c r="B120" s="49">
        <v>2136703</v>
      </c>
      <c r="C120" s="50" t="s">
        <v>2929</v>
      </c>
      <c r="D120" s="51"/>
      <c r="E120" s="51"/>
      <c r="F120" s="52"/>
      <c r="G120" s="53"/>
    </row>
    <row r="121" spans="1:7" ht="28.5" customHeight="1">
      <c r="A121" s="32">
        <f t="shared" si="1"/>
        <v>7</v>
      </c>
      <c r="B121" s="49">
        <v>2136799</v>
      </c>
      <c r="C121" s="50" t="s">
        <v>2930</v>
      </c>
      <c r="D121" s="51"/>
      <c r="E121" s="51"/>
      <c r="F121" s="52"/>
      <c r="G121" s="53"/>
    </row>
    <row r="122" spans="1:7" ht="28.5" customHeight="1">
      <c r="A122" s="32">
        <f t="shared" si="1"/>
        <v>5</v>
      </c>
      <c r="B122" s="49">
        <v>21369</v>
      </c>
      <c r="C122" s="50" t="s">
        <v>2931</v>
      </c>
      <c r="D122" s="51"/>
      <c r="E122" s="51"/>
      <c r="F122" s="52"/>
      <c r="G122" s="53"/>
    </row>
    <row r="123" spans="1:7" ht="28.5" customHeight="1">
      <c r="A123" s="32">
        <f t="shared" si="1"/>
        <v>7</v>
      </c>
      <c r="B123" s="49">
        <v>2136901</v>
      </c>
      <c r="C123" s="50" t="s">
        <v>2932</v>
      </c>
      <c r="D123" s="51"/>
      <c r="E123" s="51"/>
      <c r="F123" s="52"/>
      <c r="G123" s="53"/>
    </row>
    <row r="124" spans="1:7" ht="28.5" customHeight="1">
      <c r="A124" s="32">
        <f t="shared" si="1"/>
        <v>7</v>
      </c>
      <c r="B124" s="49">
        <v>2136902</v>
      </c>
      <c r="C124" s="50" t="s">
        <v>2933</v>
      </c>
      <c r="D124" s="51"/>
      <c r="E124" s="51"/>
      <c r="F124" s="52"/>
      <c r="G124" s="53"/>
    </row>
    <row r="125" spans="1:7" ht="28.5" customHeight="1">
      <c r="A125" s="32">
        <f t="shared" si="1"/>
        <v>7</v>
      </c>
      <c r="B125" s="49">
        <v>2136903</v>
      </c>
      <c r="C125" s="50" t="s">
        <v>2934</v>
      </c>
      <c r="D125" s="51"/>
      <c r="E125" s="51"/>
      <c r="F125" s="52"/>
      <c r="G125" s="53"/>
    </row>
    <row r="126" spans="1:7" ht="28.5" customHeight="1">
      <c r="A126" s="32">
        <f t="shared" si="1"/>
        <v>7</v>
      </c>
      <c r="B126" s="49">
        <v>2136999</v>
      </c>
      <c r="C126" s="50" t="s">
        <v>2935</v>
      </c>
      <c r="D126" s="51"/>
      <c r="E126" s="51"/>
      <c r="F126" s="52"/>
      <c r="G126" s="53"/>
    </row>
    <row r="127" spans="1:7" ht="28.5" customHeight="1">
      <c r="A127" s="32">
        <f t="shared" si="1"/>
        <v>5</v>
      </c>
      <c r="B127" s="49">
        <v>21370</v>
      </c>
      <c r="C127" s="50" t="s">
        <v>2936</v>
      </c>
      <c r="D127" s="51"/>
      <c r="E127" s="51"/>
      <c r="F127" s="52"/>
      <c r="G127" s="53"/>
    </row>
    <row r="128" spans="1:7" ht="28.5" customHeight="1">
      <c r="A128" s="32">
        <f t="shared" si="1"/>
        <v>7</v>
      </c>
      <c r="B128" s="49">
        <v>2137001</v>
      </c>
      <c r="C128" s="50" t="s">
        <v>2866</v>
      </c>
      <c r="D128" s="51"/>
      <c r="E128" s="51"/>
      <c r="F128" s="52"/>
      <c r="G128" s="53"/>
    </row>
    <row r="129" spans="1:7" ht="28.5" customHeight="1">
      <c r="A129" s="32">
        <f t="shared" si="1"/>
        <v>7</v>
      </c>
      <c r="B129" s="49">
        <v>2137099</v>
      </c>
      <c r="C129" s="50" t="s">
        <v>2937</v>
      </c>
      <c r="D129" s="51"/>
      <c r="E129" s="51"/>
      <c r="F129" s="52"/>
      <c r="G129" s="53"/>
    </row>
    <row r="130" spans="1:7" ht="28.5" customHeight="1">
      <c r="A130" s="32">
        <f t="shared" si="1"/>
        <v>5</v>
      </c>
      <c r="B130" s="49">
        <v>21371</v>
      </c>
      <c r="C130" s="50" t="s">
        <v>2938</v>
      </c>
      <c r="D130" s="51"/>
      <c r="E130" s="51"/>
      <c r="F130" s="52"/>
      <c r="G130" s="53"/>
    </row>
    <row r="131" spans="1:7" ht="28.5" customHeight="1">
      <c r="A131" s="32">
        <f t="shared" si="1"/>
        <v>7</v>
      </c>
      <c r="B131" s="49">
        <v>2137101</v>
      </c>
      <c r="C131" s="50" t="s">
        <v>2932</v>
      </c>
      <c r="D131" s="51"/>
      <c r="E131" s="51"/>
      <c r="F131" s="52"/>
      <c r="G131" s="53"/>
    </row>
    <row r="132" spans="1:7" ht="28.5" customHeight="1">
      <c r="A132" s="32">
        <f t="shared" si="1"/>
        <v>7</v>
      </c>
      <c r="B132" s="49">
        <v>2137102</v>
      </c>
      <c r="C132" s="50" t="s">
        <v>2939</v>
      </c>
      <c r="D132" s="51"/>
      <c r="E132" s="51"/>
      <c r="F132" s="52"/>
      <c r="G132" s="53"/>
    </row>
    <row r="133" spans="1:7" ht="28.5" customHeight="1">
      <c r="A133" s="32">
        <f t="shared" si="1"/>
        <v>7</v>
      </c>
      <c r="B133" s="49">
        <v>2137103</v>
      </c>
      <c r="C133" s="50" t="s">
        <v>2934</v>
      </c>
      <c r="D133" s="51"/>
      <c r="E133" s="51"/>
      <c r="F133" s="52"/>
      <c r="G133" s="53"/>
    </row>
    <row r="134" spans="1:7" ht="28.5" customHeight="1">
      <c r="A134" s="32">
        <f aca="true" t="shared" si="2" ref="A134:A197">LEN(B134)</f>
        <v>7</v>
      </c>
      <c r="B134" s="49">
        <v>2137199</v>
      </c>
      <c r="C134" s="50" t="s">
        <v>2940</v>
      </c>
      <c r="D134" s="51"/>
      <c r="E134" s="51"/>
      <c r="F134" s="52"/>
      <c r="G134" s="53"/>
    </row>
    <row r="135" spans="1:7" ht="28.5" customHeight="1">
      <c r="A135" s="32">
        <f t="shared" si="2"/>
        <v>3</v>
      </c>
      <c r="B135" s="44">
        <v>214</v>
      </c>
      <c r="C135" s="45" t="s">
        <v>2941</v>
      </c>
      <c r="D135" s="46"/>
      <c r="E135" s="46"/>
      <c r="F135" s="47"/>
      <c r="G135" s="48"/>
    </row>
    <row r="136" spans="1:7" ht="28.5" customHeight="1">
      <c r="A136" s="32">
        <f t="shared" si="2"/>
        <v>5</v>
      </c>
      <c r="B136" s="49">
        <v>21460</v>
      </c>
      <c r="C136" s="50" t="s">
        <v>2942</v>
      </c>
      <c r="D136" s="51"/>
      <c r="E136" s="51"/>
      <c r="F136" s="52"/>
      <c r="G136" s="53"/>
    </row>
    <row r="137" spans="1:7" ht="28.5" customHeight="1">
      <c r="A137" s="32">
        <f t="shared" si="2"/>
        <v>7</v>
      </c>
      <c r="B137" s="49">
        <v>2146001</v>
      </c>
      <c r="C137" s="50" t="s">
        <v>2943</v>
      </c>
      <c r="D137" s="51"/>
      <c r="E137" s="51"/>
      <c r="F137" s="52"/>
      <c r="G137" s="53"/>
    </row>
    <row r="138" spans="1:7" ht="28.5" customHeight="1">
      <c r="A138" s="32">
        <f t="shared" si="2"/>
        <v>7</v>
      </c>
      <c r="B138" s="49">
        <v>2146002</v>
      </c>
      <c r="C138" s="50" t="s">
        <v>2944</v>
      </c>
      <c r="D138" s="51"/>
      <c r="E138" s="51"/>
      <c r="F138" s="52"/>
      <c r="G138" s="53"/>
    </row>
    <row r="139" spans="1:7" ht="28.5" customHeight="1">
      <c r="A139" s="32">
        <f t="shared" si="2"/>
        <v>7</v>
      </c>
      <c r="B139" s="49">
        <v>2146003</v>
      </c>
      <c r="C139" s="50" t="s">
        <v>2945</v>
      </c>
      <c r="D139" s="51"/>
      <c r="E139" s="51"/>
      <c r="F139" s="52"/>
      <c r="G139" s="53"/>
    </row>
    <row r="140" spans="1:7" ht="28.5" customHeight="1">
      <c r="A140" s="32">
        <f t="shared" si="2"/>
        <v>7</v>
      </c>
      <c r="B140" s="49">
        <v>2146099</v>
      </c>
      <c r="C140" s="50" t="s">
        <v>2946</v>
      </c>
      <c r="D140" s="51"/>
      <c r="E140" s="51"/>
      <c r="F140" s="52"/>
      <c r="G140" s="53"/>
    </row>
    <row r="141" spans="1:7" ht="28.5" customHeight="1">
      <c r="A141" s="32">
        <f t="shared" si="2"/>
        <v>5</v>
      </c>
      <c r="B141" s="49">
        <v>21462</v>
      </c>
      <c r="C141" s="50" t="s">
        <v>2947</v>
      </c>
      <c r="D141" s="51"/>
      <c r="E141" s="51"/>
      <c r="F141" s="52"/>
      <c r="G141" s="53"/>
    </row>
    <row r="142" spans="1:7" ht="28.5" customHeight="1">
      <c r="A142" s="32">
        <f t="shared" si="2"/>
        <v>7</v>
      </c>
      <c r="B142" s="49">
        <v>2146201</v>
      </c>
      <c r="C142" s="50" t="s">
        <v>2945</v>
      </c>
      <c r="D142" s="51"/>
      <c r="E142" s="51"/>
      <c r="F142" s="52"/>
      <c r="G142" s="53"/>
    </row>
    <row r="143" spans="1:7" ht="28.5" customHeight="1">
      <c r="A143" s="32">
        <f t="shared" si="2"/>
        <v>7</v>
      </c>
      <c r="B143" s="49">
        <v>2146202</v>
      </c>
      <c r="C143" s="50" t="s">
        <v>2948</v>
      </c>
      <c r="D143" s="51"/>
      <c r="E143" s="51"/>
      <c r="F143" s="52"/>
      <c r="G143" s="53"/>
    </row>
    <row r="144" spans="1:7" ht="28.5" customHeight="1">
      <c r="A144" s="32">
        <f t="shared" si="2"/>
        <v>7</v>
      </c>
      <c r="B144" s="49">
        <v>2146203</v>
      </c>
      <c r="C144" s="50" t="s">
        <v>2949</v>
      </c>
      <c r="D144" s="51"/>
      <c r="E144" s="51"/>
      <c r="F144" s="52"/>
      <c r="G144" s="53"/>
    </row>
    <row r="145" spans="1:7" ht="28.5" customHeight="1">
      <c r="A145" s="32">
        <f t="shared" si="2"/>
        <v>7</v>
      </c>
      <c r="B145" s="49">
        <v>2146299</v>
      </c>
      <c r="C145" s="50" t="s">
        <v>2950</v>
      </c>
      <c r="D145" s="51"/>
      <c r="E145" s="51"/>
      <c r="F145" s="52"/>
      <c r="G145" s="53"/>
    </row>
    <row r="146" spans="1:7" ht="28.5" customHeight="1">
      <c r="A146" s="32">
        <f t="shared" si="2"/>
        <v>5</v>
      </c>
      <c r="B146" s="49">
        <v>21464</v>
      </c>
      <c r="C146" s="50" t="s">
        <v>2951</v>
      </c>
      <c r="D146" s="51"/>
      <c r="E146" s="51"/>
      <c r="F146" s="52"/>
      <c r="G146" s="53"/>
    </row>
    <row r="147" spans="1:7" ht="28.5" customHeight="1">
      <c r="A147" s="32">
        <f t="shared" si="2"/>
        <v>7</v>
      </c>
      <c r="B147" s="49">
        <v>2146401</v>
      </c>
      <c r="C147" s="50" t="s">
        <v>2952</v>
      </c>
      <c r="D147" s="51"/>
      <c r="E147" s="51"/>
      <c r="F147" s="52"/>
      <c r="G147" s="53"/>
    </row>
    <row r="148" spans="1:7" ht="28.5" customHeight="1">
      <c r="A148" s="32">
        <f t="shared" si="2"/>
        <v>7</v>
      </c>
      <c r="B148" s="49">
        <v>2146402</v>
      </c>
      <c r="C148" s="50" t="s">
        <v>2953</v>
      </c>
      <c r="D148" s="51"/>
      <c r="E148" s="51"/>
      <c r="F148" s="52"/>
      <c r="G148" s="53"/>
    </row>
    <row r="149" spans="1:7" ht="28.5" customHeight="1">
      <c r="A149" s="32">
        <f t="shared" si="2"/>
        <v>7</v>
      </c>
      <c r="B149" s="49">
        <v>2146403</v>
      </c>
      <c r="C149" s="50" t="s">
        <v>2954</v>
      </c>
      <c r="D149" s="51"/>
      <c r="E149" s="51"/>
      <c r="F149" s="52"/>
      <c r="G149" s="53"/>
    </row>
    <row r="150" spans="1:7" ht="28.5" customHeight="1">
      <c r="A150" s="32">
        <f t="shared" si="2"/>
        <v>7</v>
      </c>
      <c r="B150" s="49">
        <v>2146404</v>
      </c>
      <c r="C150" s="50" t="s">
        <v>2955</v>
      </c>
      <c r="D150" s="51"/>
      <c r="E150" s="51"/>
      <c r="F150" s="52"/>
      <c r="G150" s="53"/>
    </row>
    <row r="151" spans="1:7" ht="28.5" customHeight="1">
      <c r="A151" s="32">
        <f t="shared" si="2"/>
        <v>7</v>
      </c>
      <c r="B151" s="49">
        <v>2146405</v>
      </c>
      <c r="C151" s="50" t="s">
        <v>2956</v>
      </c>
      <c r="D151" s="51"/>
      <c r="E151" s="51"/>
      <c r="F151" s="52"/>
      <c r="G151" s="53"/>
    </row>
    <row r="152" spans="1:7" ht="28.5" customHeight="1">
      <c r="A152" s="32">
        <f t="shared" si="2"/>
        <v>7</v>
      </c>
      <c r="B152" s="49">
        <v>2146406</v>
      </c>
      <c r="C152" s="50" t="s">
        <v>2957</v>
      </c>
      <c r="D152" s="51"/>
      <c r="E152" s="51"/>
      <c r="F152" s="52"/>
      <c r="G152" s="53"/>
    </row>
    <row r="153" spans="1:7" ht="28.5" customHeight="1">
      <c r="A153" s="32">
        <f t="shared" si="2"/>
        <v>7</v>
      </c>
      <c r="B153" s="49">
        <v>2146407</v>
      </c>
      <c r="C153" s="50" t="s">
        <v>2958</v>
      </c>
      <c r="D153" s="51"/>
      <c r="E153" s="51"/>
      <c r="F153" s="52"/>
      <c r="G153" s="53"/>
    </row>
    <row r="154" spans="1:7" ht="28.5" customHeight="1">
      <c r="A154" s="32">
        <f t="shared" si="2"/>
        <v>7</v>
      </c>
      <c r="B154" s="49">
        <v>2146499</v>
      </c>
      <c r="C154" s="50" t="s">
        <v>2959</v>
      </c>
      <c r="D154" s="51"/>
      <c r="E154" s="51"/>
      <c r="F154" s="52"/>
      <c r="G154" s="53"/>
    </row>
    <row r="155" spans="1:7" ht="28.5" customHeight="1">
      <c r="A155" s="32">
        <f t="shared" si="2"/>
        <v>5</v>
      </c>
      <c r="B155" s="49">
        <v>21468</v>
      </c>
      <c r="C155" s="50" t="s">
        <v>2960</v>
      </c>
      <c r="D155" s="51"/>
      <c r="E155" s="51"/>
      <c r="F155" s="52"/>
      <c r="G155" s="53"/>
    </row>
    <row r="156" spans="1:7" ht="28.5" customHeight="1">
      <c r="A156" s="32">
        <f t="shared" si="2"/>
        <v>7</v>
      </c>
      <c r="B156" s="49">
        <v>2146801</v>
      </c>
      <c r="C156" s="50" t="s">
        <v>2961</v>
      </c>
      <c r="D156" s="51"/>
      <c r="E156" s="51"/>
      <c r="F156" s="52"/>
      <c r="G156" s="53"/>
    </row>
    <row r="157" spans="1:7" ht="28.5" customHeight="1">
      <c r="A157" s="32">
        <f t="shared" si="2"/>
        <v>7</v>
      </c>
      <c r="B157" s="49">
        <v>2146802</v>
      </c>
      <c r="C157" s="50" t="s">
        <v>2962</v>
      </c>
      <c r="D157" s="51"/>
      <c r="E157" s="51"/>
      <c r="F157" s="52"/>
      <c r="G157" s="53"/>
    </row>
    <row r="158" spans="1:7" ht="28.5" customHeight="1">
      <c r="A158" s="32">
        <f t="shared" si="2"/>
        <v>7</v>
      </c>
      <c r="B158" s="49">
        <v>2146803</v>
      </c>
      <c r="C158" s="50" t="s">
        <v>2963</v>
      </c>
      <c r="D158" s="51"/>
      <c r="E158" s="51"/>
      <c r="F158" s="52"/>
      <c r="G158" s="53"/>
    </row>
    <row r="159" spans="1:7" ht="28.5" customHeight="1">
      <c r="A159" s="32">
        <f t="shared" si="2"/>
        <v>7</v>
      </c>
      <c r="B159" s="49">
        <v>2146804</v>
      </c>
      <c r="C159" s="50" t="s">
        <v>2964</v>
      </c>
      <c r="D159" s="51"/>
      <c r="E159" s="51"/>
      <c r="F159" s="52"/>
      <c r="G159" s="53"/>
    </row>
    <row r="160" spans="1:7" ht="28.5" customHeight="1">
      <c r="A160" s="32">
        <f t="shared" si="2"/>
        <v>7</v>
      </c>
      <c r="B160" s="49">
        <v>2146805</v>
      </c>
      <c r="C160" s="50" t="s">
        <v>2965</v>
      </c>
      <c r="D160" s="51"/>
      <c r="E160" s="51"/>
      <c r="F160" s="52"/>
      <c r="G160" s="53"/>
    </row>
    <row r="161" spans="1:7" ht="28.5" customHeight="1">
      <c r="A161" s="32">
        <f t="shared" si="2"/>
        <v>7</v>
      </c>
      <c r="B161" s="49">
        <v>2146899</v>
      </c>
      <c r="C161" s="50" t="s">
        <v>2966</v>
      </c>
      <c r="D161" s="51"/>
      <c r="E161" s="51"/>
      <c r="F161" s="52"/>
      <c r="G161" s="53"/>
    </row>
    <row r="162" spans="1:7" ht="28.5" customHeight="1">
      <c r="A162" s="32">
        <f t="shared" si="2"/>
        <v>5</v>
      </c>
      <c r="B162" s="49">
        <v>21469</v>
      </c>
      <c r="C162" s="50" t="s">
        <v>2967</v>
      </c>
      <c r="D162" s="51"/>
      <c r="E162" s="51"/>
      <c r="F162" s="52"/>
      <c r="G162" s="53"/>
    </row>
    <row r="163" spans="1:7" ht="28.5" customHeight="1">
      <c r="A163" s="32">
        <f t="shared" si="2"/>
        <v>7</v>
      </c>
      <c r="B163" s="49">
        <v>2146901</v>
      </c>
      <c r="C163" s="50" t="s">
        <v>2968</v>
      </c>
      <c r="D163" s="51"/>
      <c r="E163" s="51"/>
      <c r="F163" s="52"/>
      <c r="G163" s="53"/>
    </row>
    <row r="164" spans="1:7" ht="28.5" customHeight="1">
      <c r="A164" s="32">
        <f t="shared" si="2"/>
        <v>7</v>
      </c>
      <c r="B164" s="49">
        <v>2146902</v>
      </c>
      <c r="C164" s="50" t="s">
        <v>2969</v>
      </c>
      <c r="D164" s="51"/>
      <c r="E164" s="51"/>
      <c r="F164" s="52"/>
      <c r="G164" s="53"/>
    </row>
    <row r="165" spans="1:7" ht="28.5" customHeight="1">
      <c r="A165" s="32">
        <f t="shared" si="2"/>
        <v>7</v>
      </c>
      <c r="B165" s="49">
        <v>2146903</v>
      </c>
      <c r="C165" s="50" t="s">
        <v>2970</v>
      </c>
      <c r="D165" s="51"/>
      <c r="E165" s="51"/>
      <c r="F165" s="52"/>
      <c r="G165" s="53"/>
    </row>
    <row r="166" spans="1:7" ht="28.5" customHeight="1">
      <c r="A166" s="32">
        <f t="shared" si="2"/>
        <v>7</v>
      </c>
      <c r="B166" s="49">
        <v>2146904</v>
      </c>
      <c r="C166" s="50" t="s">
        <v>2971</v>
      </c>
      <c r="D166" s="51"/>
      <c r="E166" s="51"/>
      <c r="F166" s="52"/>
      <c r="G166" s="53"/>
    </row>
    <row r="167" spans="1:7" ht="28.5" customHeight="1">
      <c r="A167" s="32">
        <f t="shared" si="2"/>
        <v>7</v>
      </c>
      <c r="B167" s="49">
        <v>2146906</v>
      </c>
      <c r="C167" s="50" t="s">
        <v>2972</v>
      </c>
      <c r="D167" s="51"/>
      <c r="E167" s="51"/>
      <c r="F167" s="52"/>
      <c r="G167" s="53"/>
    </row>
    <row r="168" spans="1:7" ht="28.5" customHeight="1">
      <c r="A168" s="32">
        <f t="shared" si="2"/>
        <v>7</v>
      </c>
      <c r="B168" s="49">
        <v>2146907</v>
      </c>
      <c r="C168" s="50" t="s">
        <v>2973</v>
      </c>
      <c r="D168" s="51"/>
      <c r="E168" s="51"/>
      <c r="F168" s="52"/>
      <c r="G168" s="53"/>
    </row>
    <row r="169" spans="1:7" ht="28.5" customHeight="1">
      <c r="A169" s="32">
        <f t="shared" si="2"/>
        <v>7</v>
      </c>
      <c r="B169" s="49">
        <v>2146908</v>
      </c>
      <c r="C169" s="50" t="s">
        <v>2974</v>
      </c>
      <c r="D169" s="51"/>
      <c r="E169" s="51"/>
      <c r="F169" s="52"/>
      <c r="G169" s="53"/>
    </row>
    <row r="170" spans="1:7" ht="28.5" customHeight="1">
      <c r="A170" s="32">
        <f t="shared" si="2"/>
        <v>7</v>
      </c>
      <c r="B170" s="49">
        <v>2146999</v>
      </c>
      <c r="C170" s="50" t="s">
        <v>2975</v>
      </c>
      <c r="D170" s="51"/>
      <c r="E170" s="51"/>
      <c r="F170" s="52"/>
      <c r="G170" s="53"/>
    </row>
    <row r="171" spans="1:7" ht="28.5" customHeight="1">
      <c r="A171" s="32">
        <f t="shared" si="2"/>
        <v>5</v>
      </c>
      <c r="B171" s="49">
        <v>21470</v>
      </c>
      <c r="C171" s="50" t="s">
        <v>2976</v>
      </c>
      <c r="D171" s="51"/>
      <c r="E171" s="51"/>
      <c r="F171" s="52"/>
      <c r="G171" s="53"/>
    </row>
    <row r="172" spans="1:7" ht="28.5" customHeight="1">
      <c r="A172" s="32">
        <f t="shared" si="2"/>
        <v>7</v>
      </c>
      <c r="B172" s="49">
        <v>2147001</v>
      </c>
      <c r="C172" s="50" t="s">
        <v>2943</v>
      </c>
      <c r="D172" s="51"/>
      <c r="E172" s="51"/>
      <c r="F172" s="52"/>
      <c r="G172" s="53"/>
    </row>
    <row r="173" spans="1:7" ht="28.5" customHeight="1">
      <c r="A173" s="32">
        <f t="shared" si="2"/>
        <v>7</v>
      </c>
      <c r="B173" s="49">
        <v>2147099</v>
      </c>
      <c r="C173" s="50" t="s">
        <v>2977</v>
      </c>
      <c r="D173" s="51"/>
      <c r="E173" s="51"/>
      <c r="F173" s="52"/>
      <c r="G173" s="53"/>
    </row>
    <row r="174" spans="1:7" ht="28.5" customHeight="1">
      <c r="A174" s="32">
        <f t="shared" si="2"/>
        <v>5</v>
      </c>
      <c r="B174" s="49">
        <v>21471</v>
      </c>
      <c r="C174" s="50" t="s">
        <v>2978</v>
      </c>
      <c r="D174" s="51"/>
      <c r="E174" s="51"/>
      <c r="F174" s="52"/>
      <c r="G174" s="53"/>
    </row>
    <row r="175" spans="1:7" ht="28.5" customHeight="1">
      <c r="A175" s="32">
        <f t="shared" si="2"/>
        <v>7</v>
      </c>
      <c r="B175" s="49">
        <v>2147101</v>
      </c>
      <c r="C175" s="50" t="s">
        <v>2943</v>
      </c>
      <c r="D175" s="51"/>
      <c r="E175" s="51"/>
      <c r="F175" s="52"/>
      <c r="G175" s="53"/>
    </row>
    <row r="176" spans="1:7" ht="28.5" customHeight="1">
      <c r="A176" s="32">
        <f t="shared" si="2"/>
        <v>7</v>
      </c>
      <c r="B176" s="49">
        <v>2147199</v>
      </c>
      <c r="C176" s="50" t="s">
        <v>2979</v>
      </c>
      <c r="D176" s="51"/>
      <c r="E176" s="51"/>
      <c r="F176" s="52"/>
      <c r="G176" s="53"/>
    </row>
    <row r="177" spans="1:7" ht="28.5" customHeight="1">
      <c r="A177" s="32">
        <f t="shared" si="2"/>
        <v>5</v>
      </c>
      <c r="B177" s="49">
        <v>21472</v>
      </c>
      <c r="C177" s="50" t="s">
        <v>2980</v>
      </c>
      <c r="D177" s="51"/>
      <c r="E177" s="51"/>
      <c r="F177" s="52"/>
      <c r="G177" s="53"/>
    </row>
    <row r="178" spans="1:7" ht="28.5" customHeight="1">
      <c r="A178" s="32">
        <f t="shared" si="2"/>
        <v>3</v>
      </c>
      <c r="B178" s="44">
        <v>215</v>
      </c>
      <c r="C178" s="45" t="s">
        <v>2981</v>
      </c>
      <c r="D178" s="46"/>
      <c r="E178" s="46"/>
      <c r="F178" s="47"/>
      <c r="G178" s="48"/>
    </row>
    <row r="179" spans="1:7" ht="28.5" customHeight="1">
      <c r="A179" s="32">
        <f t="shared" si="2"/>
        <v>5</v>
      </c>
      <c r="B179" s="49">
        <v>21562</v>
      </c>
      <c r="C179" s="50" t="s">
        <v>2982</v>
      </c>
      <c r="D179" s="51"/>
      <c r="E179" s="51"/>
      <c r="F179" s="52"/>
      <c r="G179" s="53"/>
    </row>
    <row r="180" spans="1:7" ht="28.5" customHeight="1">
      <c r="A180" s="32">
        <f t="shared" si="2"/>
        <v>7</v>
      </c>
      <c r="B180" s="49">
        <v>2156201</v>
      </c>
      <c r="C180" s="50" t="s">
        <v>2983</v>
      </c>
      <c r="D180" s="51"/>
      <c r="E180" s="51"/>
      <c r="F180" s="52"/>
      <c r="G180" s="53"/>
    </row>
    <row r="181" spans="1:7" ht="28.5" customHeight="1">
      <c r="A181" s="32">
        <f t="shared" si="2"/>
        <v>7</v>
      </c>
      <c r="B181" s="49">
        <v>2156202</v>
      </c>
      <c r="C181" s="50" t="s">
        <v>2984</v>
      </c>
      <c r="D181" s="51"/>
      <c r="E181" s="51"/>
      <c r="F181" s="52"/>
      <c r="G181" s="53"/>
    </row>
    <row r="182" spans="1:7" ht="28.5" customHeight="1">
      <c r="A182" s="32">
        <f t="shared" si="2"/>
        <v>7</v>
      </c>
      <c r="B182" s="49">
        <v>2156299</v>
      </c>
      <c r="C182" s="50" t="s">
        <v>2985</v>
      </c>
      <c r="D182" s="51"/>
      <c r="E182" s="51"/>
      <c r="F182" s="52"/>
      <c r="G182" s="53"/>
    </row>
    <row r="183" spans="1:7" ht="28.5" customHeight="1">
      <c r="A183" s="32">
        <f t="shared" si="2"/>
        <v>3</v>
      </c>
      <c r="B183" s="44">
        <v>217</v>
      </c>
      <c r="C183" s="45" t="s">
        <v>2986</v>
      </c>
      <c r="D183" s="46"/>
      <c r="E183" s="46"/>
      <c r="F183" s="47"/>
      <c r="G183" s="48"/>
    </row>
    <row r="184" spans="1:7" ht="28.5" customHeight="1">
      <c r="A184" s="32">
        <f t="shared" si="2"/>
        <v>5</v>
      </c>
      <c r="B184" s="49">
        <v>21704</v>
      </c>
      <c r="C184" s="50" t="s">
        <v>2987</v>
      </c>
      <c r="D184" s="51"/>
      <c r="E184" s="51"/>
      <c r="F184" s="52"/>
      <c r="G184" s="53"/>
    </row>
    <row r="185" spans="1:7" ht="28.5" customHeight="1">
      <c r="A185" s="32">
        <f t="shared" si="2"/>
        <v>7</v>
      </c>
      <c r="B185" s="49">
        <v>2170402</v>
      </c>
      <c r="C185" s="50" t="s">
        <v>2988</v>
      </c>
      <c r="D185" s="51"/>
      <c r="E185" s="51"/>
      <c r="F185" s="52"/>
      <c r="G185" s="53"/>
    </row>
    <row r="186" spans="1:7" ht="28.5" customHeight="1">
      <c r="A186" s="32">
        <f t="shared" si="2"/>
        <v>7</v>
      </c>
      <c r="B186" s="49">
        <v>2170403</v>
      </c>
      <c r="C186" s="50" t="s">
        <v>2989</v>
      </c>
      <c r="D186" s="51"/>
      <c r="E186" s="51"/>
      <c r="F186" s="52"/>
      <c r="G186" s="53"/>
    </row>
    <row r="187" spans="1:7" ht="28.5" customHeight="1">
      <c r="A187" s="32">
        <f t="shared" si="2"/>
        <v>3</v>
      </c>
      <c r="B187" s="44">
        <v>229</v>
      </c>
      <c r="C187" s="45" t="s">
        <v>2990</v>
      </c>
      <c r="D187" s="46"/>
      <c r="E187" s="46"/>
      <c r="F187" s="47">
        <f>F188+F201+F202</f>
        <v>108401633.92</v>
      </c>
      <c r="G187" s="48"/>
    </row>
    <row r="188" spans="1:7" ht="28.5" customHeight="1">
      <c r="A188" s="56">
        <f t="shared" si="2"/>
        <v>5</v>
      </c>
      <c r="B188" s="57">
        <v>22904</v>
      </c>
      <c r="C188" s="58" t="s">
        <v>2991</v>
      </c>
      <c r="D188" s="59"/>
      <c r="E188" s="59"/>
      <c r="F188" s="60">
        <f>SUM(F189:F191)</f>
        <v>100000000</v>
      </c>
      <c r="G188" s="53"/>
    </row>
    <row r="189" spans="1:7" ht="28.5" customHeight="1">
      <c r="A189" s="56">
        <f t="shared" si="2"/>
        <v>7</v>
      </c>
      <c r="B189" s="57">
        <v>2290401</v>
      </c>
      <c r="C189" s="58" t="s">
        <v>2992</v>
      </c>
      <c r="D189" s="59"/>
      <c r="E189" s="59"/>
      <c r="F189" s="60"/>
      <c r="G189" s="53"/>
    </row>
    <row r="190" spans="1:7" ht="28.5" customHeight="1">
      <c r="A190" s="56">
        <f t="shared" si="2"/>
        <v>7</v>
      </c>
      <c r="B190" s="57">
        <v>2290402</v>
      </c>
      <c r="C190" s="58" t="s">
        <v>2993</v>
      </c>
      <c r="D190" s="59"/>
      <c r="E190" s="59"/>
      <c r="F190" s="60">
        <v>100000000</v>
      </c>
      <c r="G190" s="53"/>
    </row>
    <row r="191" spans="1:7" ht="28.5" customHeight="1">
      <c r="A191" s="56">
        <f t="shared" si="2"/>
        <v>7</v>
      </c>
      <c r="B191" s="57">
        <v>2290403</v>
      </c>
      <c r="C191" s="58" t="s">
        <v>2994</v>
      </c>
      <c r="D191" s="59"/>
      <c r="E191" s="59"/>
      <c r="F191" s="60"/>
      <c r="G191" s="53"/>
    </row>
    <row r="192" spans="1:7" ht="28.5" customHeight="1">
      <c r="A192" s="56">
        <f t="shared" si="2"/>
        <v>5</v>
      </c>
      <c r="B192" s="57">
        <v>22908</v>
      </c>
      <c r="C192" s="58" t="s">
        <v>2995</v>
      </c>
      <c r="D192" s="59"/>
      <c r="E192" s="59"/>
      <c r="F192" s="60"/>
      <c r="G192" s="53"/>
    </row>
    <row r="193" spans="1:7" ht="28.5" customHeight="1">
      <c r="A193" s="56">
        <f t="shared" si="2"/>
        <v>7</v>
      </c>
      <c r="B193" s="57">
        <v>2290802</v>
      </c>
      <c r="C193" s="58" t="s">
        <v>2996</v>
      </c>
      <c r="D193" s="59"/>
      <c r="E193" s="59"/>
      <c r="F193" s="60"/>
      <c r="G193" s="53"/>
    </row>
    <row r="194" spans="1:7" ht="28.5" customHeight="1">
      <c r="A194" s="32">
        <f t="shared" si="2"/>
        <v>7</v>
      </c>
      <c r="B194" s="49">
        <v>2290803</v>
      </c>
      <c r="C194" s="50" t="s">
        <v>2997</v>
      </c>
      <c r="D194" s="51"/>
      <c r="E194" s="51"/>
      <c r="F194" s="52"/>
      <c r="G194" s="53"/>
    </row>
    <row r="195" spans="1:7" ht="28.5" customHeight="1">
      <c r="A195" s="32">
        <f t="shared" si="2"/>
        <v>7</v>
      </c>
      <c r="B195" s="49">
        <v>2290804</v>
      </c>
      <c r="C195" s="50" t="s">
        <v>2998</v>
      </c>
      <c r="D195" s="51"/>
      <c r="E195" s="51"/>
      <c r="F195" s="52"/>
      <c r="G195" s="53"/>
    </row>
    <row r="196" spans="1:7" ht="28.5" customHeight="1">
      <c r="A196" s="32">
        <f t="shared" si="2"/>
        <v>7</v>
      </c>
      <c r="B196" s="49">
        <v>2290805</v>
      </c>
      <c r="C196" s="50" t="s">
        <v>2999</v>
      </c>
      <c r="D196" s="51"/>
      <c r="E196" s="51"/>
      <c r="F196" s="52"/>
      <c r="G196" s="53"/>
    </row>
    <row r="197" spans="1:7" ht="28.5" customHeight="1">
      <c r="A197" s="32">
        <f t="shared" si="2"/>
        <v>7</v>
      </c>
      <c r="B197" s="49">
        <v>2290806</v>
      </c>
      <c r="C197" s="50" t="s">
        <v>3000</v>
      </c>
      <c r="D197" s="51"/>
      <c r="E197" s="51"/>
      <c r="F197" s="52"/>
      <c r="G197" s="53"/>
    </row>
    <row r="198" spans="1:7" ht="28.5" customHeight="1">
      <c r="A198" s="32">
        <f aca="true" t="shared" si="3" ref="A198:A261">LEN(B198)</f>
        <v>7</v>
      </c>
      <c r="B198" s="49">
        <v>2290807</v>
      </c>
      <c r="C198" s="50" t="s">
        <v>3001</v>
      </c>
      <c r="D198" s="51"/>
      <c r="E198" s="51"/>
      <c r="F198" s="52"/>
      <c r="G198" s="53"/>
    </row>
    <row r="199" spans="1:7" ht="28.5" customHeight="1">
      <c r="A199" s="32">
        <f t="shared" si="3"/>
        <v>7</v>
      </c>
      <c r="B199" s="49">
        <v>2290808</v>
      </c>
      <c r="C199" s="50" t="s">
        <v>3002</v>
      </c>
      <c r="D199" s="51"/>
      <c r="E199" s="51"/>
      <c r="F199" s="52"/>
      <c r="G199" s="53"/>
    </row>
    <row r="200" spans="1:7" ht="28.5" customHeight="1">
      <c r="A200" s="32">
        <f t="shared" si="3"/>
        <v>7</v>
      </c>
      <c r="B200" s="49">
        <v>2290899</v>
      </c>
      <c r="C200" s="50" t="s">
        <v>3003</v>
      </c>
      <c r="D200" s="51"/>
      <c r="E200" s="51"/>
      <c r="F200" s="52"/>
      <c r="G200" s="53"/>
    </row>
    <row r="201" spans="1:7" ht="28.5" customHeight="1">
      <c r="A201" s="32">
        <f t="shared" si="3"/>
        <v>5</v>
      </c>
      <c r="B201" s="49">
        <v>22909</v>
      </c>
      <c r="C201" s="50" t="s">
        <v>3004</v>
      </c>
      <c r="D201" s="51"/>
      <c r="E201" s="51"/>
      <c r="F201" s="52"/>
      <c r="G201" s="53"/>
    </row>
    <row r="202" spans="1:7" ht="28.5" customHeight="1">
      <c r="A202" s="32">
        <f t="shared" si="3"/>
        <v>5</v>
      </c>
      <c r="B202" s="49">
        <v>22960</v>
      </c>
      <c r="C202" s="50" t="s">
        <v>3005</v>
      </c>
      <c r="D202" s="51"/>
      <c r="E202" s="51"/>
      <c r="F202" s="52">
        <f>SUM(F203:F213)</f>
        <v>8401633.92</v>
      </c>
      <c r="G202" s="53"/>
    </row>
    <row r="203" spans="1:7" ht="28.5" customHeight="1">
      <c r="A203" s="32">
        <f t="shared" si="3"/>
        <v>7</v>
      </c>
      <c r="B203" s="49">
        <v>2296001</v>
      </c>
      <c r="C203" s="50" t="s">
        <v>3006</v>
      </c>
      <c r="D203" s="51"/>
      <c r="E203" s="51"/>
      <c r="F203" s="52"/>
      <c r="G203" s="53"/>
    </row>
    <row r="204" spans="1:7" ht="28.5" customHeight="1">
      <c r="A204" s="32">
        <f t="shared" si="3"/>
        <v>7</v>
      </c>
      <c r="B204" s="49">
        <v>2296002</v>
      </c>
      <c r="C204" s="50" t="s">
        <v>3007</v>
      </c>
      <c r="D204" s="51"/>
      <c r="E204" s="51"/>
      <c r="F204" s="52">
        <v>6347633.92</v>
      </c>
      <c r="G204" s="53"/>
    </row>
    <row r="205" spans="1:7" ht="28.5" customHeight="1">
      <c r="A205" s="32">
        <f t="shared" si="3"/>
        <v>7</v>
      </c>
      <c r="B205" s="49">
        <v>2296003</v>
      </c>
      <c r="C205" s="50" t="s">
        <v>3008</v>
      </c>
      <c r="D205" s="51"/>
      <c r="E205" s="51"/>
      <c r="F205" s="52"/>
      <c r="G205" s="53"/>
    </row>
    <row r="206" spans="1:7" ht="28.5" customHeight="1">
      <c r="A206" s="32">
        <f t="shared" si="3"/>
        <v>7</v>
      </c>
      <c r="B206" s="49">
        <v>2296004</v>
      </c>
      <c r="C206" s="50" t="s">
        <v>3009</v>
      </c>
      <c r="D206" s="51"/>
      <c r="E206" s="51"/>
      <c r="F206" s="52"/>
      <c r="G206" s="53"/>
    </row>
    <row r="207" spans="1:7" ht="28.5" customHeight="1">
      <c r="A207" s="32">
        <f t="shared" si="3"/>
        <v>7</v>
      </c>
      <c r="B207" s="49">
        <v>2296005</v>
      </c>
      <c r="C207" s="50" t="s">
        <v>3010</v>
      </c>
      <c r="D207" s="51"/>
      <c r="E207" s="51"/>
      <c r="F207" s="52"/>
      <c r="G207" s="53"/>
    </row>
    <row r="208" spans="1:7" ht="28.5" customHeight="1">
      <c r="A208" s="32">
        <f t="shared" si="3"/>
        <v>7</v>
      </c>
      <c r="B208" s="49">
        <v>2296006</v>
      </c>
      <c r="C208" s="50" t="s">
        <v>3011</v>
      </c>
      <c r="D208" s="51"/>
      <c r="E208" s="51"/>
      <c r="F208" s="52">
        <v>1004000</v>
      </c>
      <c r="G208" s="53"/>
    </row>
    <row r="209" spans="1:7" ht="28.5" customHeight="1">
      <c r="A209" s="32">
        <f t="shared" si="3"/>
        <v>7</v>
      </c>
      <c r="B209" s="49">
        <v>2296010</v>
      </c>
      <c r="C209" s="50" t="s">
        <v>3012</v>
      </c>
      <c r="D209" s="51"/>
      <c r="E209" s="51"/>
      <c r="F209" s="52"/>
      <c r="G209" s="53"/>
    </row>
    <row r="210" spans="1:7" ht="28.5" customHeight="1">
      <c r="A210" s="32">
        <f t="shared" si="3"/>
        <v>7</v>
      </c>
      <c r="B210" s="49">
        <v>2296011</v>
      </c>
      <c r="C210" s="50" t="s">
        <v>3013</v>
      </c>
      <c r="D210" s="51"/>
      <c r="E210" s="51"/>
      <c r="F210" s="52"/>
      <c r="G210" s="53"/>
    </row>
    <row r="211" spans="1:7" ht="28.5" customHeight="1">
      <c r="A211" s="32">
        <f t="shared" si="3"/>
        <v>7</v>
      </c>
      <c r="B211" s="49">
        <v>2296012</v>
      </c>
      <c r="C211" s="50" t="s">
        <v>3014</v>
      </c>
      <c r="D211" s="51"/>
      <c r="E211" s="51"/>
      <c r="F211" s="52"/>
      <c r="G211" s="53"/>
    </row>
    <row r="212" spans="1:7" ht="28.5" customHeight="1">
      <c r="A212" s="32">
        <f t="shared" si="3"/>
        <v>7</v>
      </c>
      <c r="B212" s="49">
        <v>2296013</v>
      </c>
      <c r="C212" s="50" t="s">
        <v>3015</v>
      </c>
      <c r="D212" s="51"/>
      <c r="E212" s="51"/>
      <c r="F212" s="52">
        <v>1050000</v>
      </c>
      <c r="G212" s="53"/>
    </row>
    <row r="213" spans="1:7" ht="28.5" customHeight="1">
      <c r="A213" s="32">
        <f t="shared" si="3"/>
        <v>7</v>
      </c>
      <c r="B213" s="49">
        <v>2296099</v>
      </c>
      <c r="C213" s="50" t="s">
        <v>3016</v>
      </c>
      <c r="D213" s="51"/>
      <c r="E213" s="51"/>
      <c r="F213" s="52"/>
      <c r="G213" s="53"/>
    </row>
    <row r="214" spans="1:7" ht="28.5" customHeight="1">
      <c r="A214" s="32">
        <f t="shared" si="3"/>
        <v>3</v>
      </c>
      <c r="B214" s="44">
        <v>232</v>
      </c>
      <c r="C214" s="45" t="s">
        <v>3017</v>
      </c>
      <c r="D214" s="61">
        <v>3580179</v>
      </c>
      <c r="E214" s="61">
        <f>F214-D214</f>
        <v>1650082.5</v>
      </c>
      <c r="F214" s="61">
        <f>F215</f>
        <v>5230261.5</v>
      </c>
      <c r="G214" s="62">
        <f>E214/D214</f>
        <v>0.46089385474860334</v>
      </c>
    </row>
    <row r="215" spans="1:7" ht="28.5" customHeight="1">
      <c r="A215" s="32">
        <f t="shared" si="3"/>
        <v>5</v>
      </c>
      <c r="B215" s="49">
        <v>23204</v>
      </c>
      <c r="C215" s="50" t="s">
        <v>3018</v>
      </c>
      <c r="D215" s="63">
        <v>3580179</v>
      </c>
      <c r="E215" s="63"/>
      <c r="F215" s="64">
        <f>SUM(F216:F227)</f>
        <v>5230261.5</v>
      </c>
      <c r="G215" s="53"/>
    </row>
    <row r="216" spans="1:7" ht="28.5" customHeight="1">
      <c r="A216" s="32">
        <f t="shared" si="3"/>
        <v>7</v>
      </c>
      <c r="B216" s="49">
        <v>2320401</v>
      </c>
      <c r="C216" s="50" t="s">
        <v>3019</v>
      </c>
      <c r="D216" s="63"/>
      <c r="E216" s="63"/>
      <c r="F216" s="64"/>
      <c r="G216" s="53"/>
    </row>
    <row r="217" spans="1:7" ht="28.5" customHeight="1">
      <c r="A217" s="32">
        <f t="shared" si="3"/>
        <v>7</v>
      </c>
      <c r="B217" s="49">
        <v>2320405</v>
      </c>
      <c r="C217" s="50" t="s">
        <v>3020</v>
      </c>
      <c r="D217" s="63"/>
      <c r="E217" s="63"/>
      <c r="F217" s="64"/>
      <c r="G217" s="53"/>
    </row>
    <row r="218" spans="1:7" ht="28.5" customHeight="1">
      <c r="A218" s="32">
        <f t="shared" si="3"/>
        <v>7</v>
      </c>
      <c r="B218" s="49">
        <v>2320411</v>
      </c>
      <c r="C218" s="50" t="s">
        <v>3021</v>
      </c>
      <c r="D218" s="63"/>
      <c r="E218" s="63"/>
      <c r="F218" s="64"/>
      <c r="G218" s="53"/>
    </row>
    <row r="219" spans="1:7" ht="28.5" customHeight="1">
      <c r="A219" s="32">
        <f t="shared" si="3"/>
        <v>7</v>
      </c>
      <c r="B219" s="49">
        <v>2320413</v>
      </c>
      <c r="C219" s="50" t="s">
        <v>3022</v>
      </c>
      <c r="D219" s="63"/>
      <c r="E219" s="63"/>
      <c r="F219" s="64"/>
      <c r="G219" s="53"/>
    </row>
    <row r="220" spans="1:7" ht="28.5" customHeight="1">
      <c r="A220" s="32">
        <f t="shared" si="3"/>
        <v>7</v>
      </c>
      <c r="B220" s="49">
        <v>2320414</v>
      </c>
      <c r="C220" s="50" t="s">
        <v>3023</v>
      </c>
      <c r="D220" s="63"/>
      <c r="E220" s="63"/>
      <c r="F220" s="64"/>
      <c r="G220" s="53"/>
    </row>
    <row r="221" spans="1:7" ht="28.5" customHeight="1">
      <c r="A221" s="32">
        <f t="shared" si="3"/>
        <v>7</v>
      </c>
      <c r="B221" s="49">
        <v>2320416</v>
      </c>
      <c r="C221" s="50" t="s">
        <v>3024</v>
      </c>
      <c r="D221" s="63"/>
      <c r="E221" s="63"/>
      <c r="F221" s="64"/>
      <c r="G221" s="53"/>
    </row>
    <row r="222" spans="1:7" ht="28.5" customHeight="1">
      <c r="A222" s="32">
        <f t="shared" si="3"/>
        <v>7</v>
      </c>
      <c r="B222" s="49">
        <v>2320417</v>
      </c>
      <c r="C222" s="50" t="s">
        <v>3025</v>
      </c>
      <c r="D222" s="63"/>
      <c r="E222" s="63"/>
      <c r="F222" s="64"/>
      <c r="G222" s="53"/>
    </row>
    <row r="223" spans="1:7" ht="28.5" customHeight="1">
      <c r="A223" s="32">
        <f t="shared" si="3"/>
        <v>7</v>
      </c>
      <c r="B223" s="49">
        <v>2320418</v>
      </c>
      <c r="C223" s="50" t="s">
        <v>3026</v>
      </c>
      <c r="D223" s="63"/>
      <c r="E223" s="63"/>
      <c r="F223" s="64"/>
      <c r="G223" s="53"/>
    </row>
    <row r="224" spans="1:7" ht="28.5" customHeight="1">
      <c r="A224" s="32">
        <f t="shared" si="3"/>
        <v>7</v>
      </c>
      <c r="B224" s="49">
        <v>2320419</v>
      </c>
      <c r="C224" s="50" t="s">
        <v>3027</v>
      </c>
      <c r="D224" s="63"/>
      <c r="E224" s="63"/>
      <c r="F224" s="64"/>
      <c r="G224" s="53"/>
    </row>
    <row r="225" spans="1:7" ht="28.5" customHeight="1">
      <c r="A225" s="32">
        <f t="shared" si="3"/>
        <v>7</v>
      </c>
      <c r="B225" s="49">
        <v>2320420</v>
      </c>
      <c r="C225" s="50" t="s">
        <v>3028</v>
      </c>
      <c r="D225" s="63"/>
      <c r="E225" s="63"/>
      <c r="F225" s="64"/>
      <c r="G225" s="53"/>
    </row>
    <row r="226" spans="1:7" ht="28.5" customHeight="1">
      <c r="A226" s="32">
        <f t="shared" si="3"/>
        <v>7</v>
      </c>
      <c r="B226" s="49">
        <v>2320498</v>
      </c>
      <c r="C226" s="65" t="s">
        <v>3029</v>
      </c>
      <c r="D226" s="63">
        <v>3580179</v>
      </c>
      <c r="E226" s="63"/>
      <c r="F226" s="64">
        <v>5230261.5</v>
      </c>
      <c r="G226" s="53"/>
    </row>
    <row r="227" spans="1:7" ht="28.5" customHeight="1">
      <c r="A227" s="32">
        <f t="shared" si="3"/>
        <v>7</v>
      </c>
      <c r="B227" s="49">
        <v>2320499</v>
      </c>
      <c r="C227" s="50" t="s">
        <v>3030</v>
      </c>
      <c r="D227" s="51"/>
      <c r="E227" s="51"/>
      <c r="F227" s="52"/>
      <c r="G227" s="53"/>
    </row>
    <row r="228" spans="1:7" ht="28.5" customHeight="1">
      <c r="A228" s="32">
        <f t="shared" si="3"/>
        <v>3</v>
      </c>
      <c r="B228" s="44">
        <v>233</v>
      </c>
      <c r="C228" s="45" t="s">
        <v>3031</v>
      </c>
      <c r="D228" s="46"/>
      <c r="E228" s="46"/>
      <c r="F228" s="47">
        <f>F229</f>
        <v>144800</v>
      </c>
      <c r="G228" s="48"/>
    </row>
    <row r="229" spans="1:7" ht="28.5" customHeight="1">
      <c r="A229" s="32">
        <f t="shared" si="3"/>
        <v>5</v>
      </c>
      <c r="B229" s="49">
        <v>23304</v>
      </c>
      <c r="C229" s="50" t="s">
        <v>3032</v>
      </c>
      <c r="D229" s="51"/>
      <c r="E229" s="51"/>
      <c r="F229" s="52">
        <f>SUM(F231:F241)</f>
        <v>144800</v>
      </c>
      <c r="G229" s="53"/>
    </row>
    <row r="230" spans="1:7" ht="28.5" customHeight="1">
      <c r="A230" s="32">
        <f t="shared" si="3"/>
        <v>7</v>
      </c>
      <c r="B230" s="49">
        <v>2330401</v>
      </c>
      <c r="C230" s="50" t="s">
        <v>3033</v>
      </c>
      <c r="D230" s="51"/>
      <c r="E230" s="51"/>
      <c r="F230" s="52"/>
      <c r="G230" s="53"/>
    </row>
    <row r="231" spans="1:7" ht="28.5" customHeight="1">
      <c r="A231" s="32">
        <f t="shared" si="3"/>
        <v>7</v>
      </c>
      <c r="B231" s="49">
        <v>2330405</v>
      </c>
      <c r="C231" s="50" t="s">
        <v>3034</v>
      </c>
      <c r="D231" s="51"/>
      <c r="E231" s="51"/>
      <c r="F231" s="52"/>
      <c r="G231" s="53"/>
    </row>
    <row r="232" spans="1:7" ht="28.5" customHeight="1">
      <c r="A232" s="32">
        <f t="shared" si="3"/>
        <v>7</v>
      </c>
      <c r="B232" s="49">
        <v>2330411</v>
      </c>
      <c r="C232" s="50" t="s">
        <v>3035</v>
      </c>
      <c r="D232" s="51"/>
      <c r="E232" s="51"/>
      <c r="F232" s="52"/>
      <c r="G232" s="53"/>
    </row>
    <row r="233" spans="1:7" ht="28.5" customHeight="1">
      <c r="A233" s="32">
        <f t="shared" si="3"/>
        <v>7</v>
      </c>
      <c r="B233" s="49">
        <v>2330413</v>
      </c>
      <c r="C233" s="50" t="s">
        <v>3036</v>
      </c>
      <c r="D233" s="51"/>
      <c r="E233" s="51"/>
      <c r="F233" s="52"/>
      <c r="G233" s="53"/>
    </row>
    <row r="234" spans="1:7" ht="28.5" customHeight="1">
      <c r="A234" s="32">
        <f t="shared" si="3"/>
        <v>7</v>
      </c>
      <c r="B234" s="49">
        <v>2330414</v>
      </c>
      <c r="C234" s="50" t="s">
        <v>3037</v>
      </c>
      <c r="D234" s="51"/>
      <c r="E234" s="51"/>
      <c r="F234" s="52"/>
      <c r="G234" s="53"/>
    </row>
    <row r="235" spans="1:7" ht="28.5" customHeight="1">
      <c r="A235" s="32">
        <f t="shared" si="3"/>
        <v>7</v>
      </c>
      <c r="B235" s="49">
        <v>2330416</v>
      </c>
      <c r="C235" s="50" t="s">
        <v>3038</v>
      </c>
      <c r="D235" s="51"/>
      <c r="E235" s="51"/>
      <c r="F235" s="52"/>
      <c r="G235" s="53"/>
    </row>
    <row r="236" spans="1:7" ht="28.5" customHeight="1">
      <c r="A236" s="32">
        <f t="shared" si="3"/>
        <v>7</v>
      </c>
      <c r="B236" s="49">
        <v>2330417</v>
      </c>
      <c r="C236" s="50" t="s">
        <v>3039</v>
      </c>
      <c r="D236" s="51"/>
      <c r="E236" s="51"/>
      <c r="F236" s="52"/>
      <c r="G236" s="53"/>
    </row>
    <row r="237" spans="1:7" ht="28.5" customHeight="1">
      <c r="A237" s="32">
        <f t="shared" si="3"/>
        <v>7</v>
      </c>
      <c r="B237" s="49">
        <v>2330418</v>
      </c>
      <c r="C237" s="50" t="s">
        <v>3040</v>
      </c>
      <c r="D237" s="51"/>
      <c r="E237" s="51"/>
      <c r="F237" s="52"/>
      <c r="G237" s="53"/>
    </row>
    <row r="238" spans="1:7" ht="28.5" customHeight="1">
      <c r="A238" s="32">
        <f t="shared" si="3"/>
        <v>7</v>
      </c>
      <c r="B238" s="49">
        <v>2330419</v>
      </c>
      <c r="C238" s="50" t="s">
        <v>3041</v>
      </c>
      <c r="D238" s="51"/>
      <c r="E238" s="51"/>
      <c r="F238" s="52"/>
      <c r="G238" s="53"/>
    </row>
    <row r="239" spans="1:7" ht="28.5" customHeight="1">
      <c r="A239" s="32">
        <f t="shared" si="3"/>
        <v>7</v>
      </c>
      <c r="B239" s="49">
        <v>2330420</v>
      </c>
      <c r="C239" s="50" t="s">
        <v>3042</v>
      </c>
      <c r="D239" s="51"/>
      <c r="E239" s="51"/>
      <c r="F239" s="52"/>
      <c r="G239" s="53"/>
    </row>
    <row r="240" spans="1:7" ht="28.5" customHeight="1">
      <c r="A240" s="32">
        <f t="shared" si="3"/>
        <v>7</v>
      </c>
      <c r="B240" s="49">
        <v>2330498</v>
      </c>
      <c r="C240" s="50" t="s">
        <v>3043</v>
      </c>
      <c r="D240" s="51"/>
      <c r="E240" s="51"/>
      <c r="F240" s="52">
        <v>144800</v>
      </c>
      <c r="G240" s="53"/>
    </row>
    <row r="241" spans="1:7" ht="28.5" customHeight="1">
      <c r="A241" s="32">
        <f t="shared" si="3"/>
        <v>7</v>
      </c>
      <c r="B241" s="49">
        <v>2330499</v>
      </c>
      <c r="C241" s="50" t="s">
        <v>3044</v>
      </c>
      <c r="D241" s="51"/>
      <c r="E241" s="51"/>
      <c r="F241" s="52"/>
      <c r="G241" s="53"/>
    </row>
    <row r="242" spans="1:7" ht="28.5" customHeight="1">
      <c r="A242" s="32">
        <f t="shared" si="3"/>
        <v>3</v>
      </c>
      <c r="B242" s="44">
        <v>234</v>
      </c>
      <c r="C242" s="45" t="s">
        <v>3045</v>
      </c>
      <c r="D242" s="46"/>
      <c r="E242" s="46"/>
      <c r="F242" s="47"/>
      <c r="G242" s="48"/>
    </row>
    <row r="243" spans="1:7" ht="28.5" customHeight="1">
      <c r="A243" s="32">
        <f t="shared" si="3"/>
        <v>5</v>
      </c>
      <c r="B243" s="49">
        <v>23401</v>
      </c>
      <c r="C243" s="50" t="s">
        <v>3046</v>
      </c>
      <c r="D243" s="51"/>
      <c r="E243" s="51"/>
      <c r="F243" s="52"/>
      <c r="G243" s="53"/>
    </row>
    <row r="244" spans="1:7" ht="28.5" customHeight="1">
      <c r="A244" s="32">
        <f t="shared" si="3"/>
        <v>7</v>
      </c>
      <c r="B244" s="49">
        <v>2340101</v>
      </c>
      <c r="C244" s="50" t="s">
        <v>3047</v>
      </c>
      <c r="D244" s="51"/>
      <c r="E244" s="51"/>
      <c r="F244" s="52"/>
      <c r="G244" s="53"/>
    </row>
    <row r="245" spans="1:7" ht="28.5" customHeight="1">
      <c r="A245" s="32">
        <f t="shared" si="3"/>
        <v>7</v>
      </c>
      <c r="B245" s="49">
        <v>2340102</v>
      </c>
      <c r="C245" s="50" t="s">
        <v>3048</v>
      </c>
      <c r="D245" s="51"/>
      <c r="E245" s="51"/>
      <c r="F245" s="52"/>
      <c r="G245" s="53"/>
    </row>
    <row r="246" spans="1:7" ht="28.5" customHeight="1">
      <c r="A246" s="32">
        <f t="shared" si="3"/>
        <v>7</v>
      </c>
      <c r="B246" s="49">
        <v>2340103</v>
      </c>
      <c r="C246" s="50" t="s">
        <v>3049</v>
      </c>
      <c r="D246" s="51"/>
      <c r="E246" s="51"/>
      <c r="F246" s="52"/>
      <c r="G246" s="53"/>
    </row>
    <row r="247" spans="1:7" ht="28.5" customHeight="1">
      <c r="A247" s="32">
        <f t="shared" si="3"/>
        <v>7</v>
      </c>
      <c r="B247" s="49">
        <v>2340104</v>
      </c>
      <c r="C247" s="50" t="s">
        <v>3050</v>
      </c>
      <c r="D247" s="51"/>
      <c r="E247" s="51"/>
      <c r="F247" s="52"/>
      <c r="G247" s="53"/>
    </row>
    <row r="248" spans="1:7" ht="28.5" customHeight="1">
      <c r="A248" s="32">
        <f t="shared" si="3"/>
        <v>7</v>
      </c>
      <c r="B248" s="49">
        <v>2340105</v>
      </c>
      <c r="C248" s="50" t="s">
        <v>3051</v>
      </c>
      <c r="D248" s="51"/>
      <c r="E248" s="51"/>
      <c r="F248" s="52"/>
      <c r="G248" s="53"/>
    </row>
    <row r="249" spans="1:7" ht="28.5" customHeight="1">
      <c r="A249" s="32">
        <f t="shared" si="3"/>
        <v>7</v>
      </c>
      <c r="B249" s="49">
        <v>2340106</v>
      </c>
      <c r="C249" s="50" t="s">
        <v>3052</v>
      </c>
      <c r="D249" s="51"/>
      <c r="E249" s="51"/>
      <c r="F249" s="52"/>
      <c r="G249" s="53"/>
    </row>
    <row r="250" spans="1:7" ht="28.5" customHeight="1">
      <c r="A250" s="32">
        <f t="shared" si="3"/>
        <v>7</v>
      </c>
      <c r="B250" s="49">
        <v>2340107</v>
      </c>
      <c r="C250" s="50" t="s">
        <v>3053</v>
      </c>
      <c r="D250" s="51"/>
      <c r="E250" s="51"/>
      <c r="F250" s="52"/>
      <c r="G250" s="53"/>
    </row>
    <row r="251" spans="1:7" ht="28.5" customHeight="1">
      <c r="A251" s="32">
        <f t="shared" si="3"/>
        <v>7</v>
      </c>
      <c r="B251" s="49">
        <v>2340108</v>
      </c>
      <c r="C251" s="50" t="s">
        <v>3054</v>
      </c>
      <c r="D251" s="51"/>
      <c r="E251" s="51"/>
      <c r="F251" s="52"/>
      <c r="G251" s="53"/>
    </row>
    <row r="252" spans="1:7" ht="28.5" customHeight="1">
      <c r="A252" s="32">
        <f t="shared" si="3"/>
        <v>7</v>
      </c>
      <c r="B252" s="49">
        <v>2340109</v>
      </c>
      <c r="C252" s="50" t="s">
        <v>3055</v>
      </c>
      <c r="D252" s="51"/>
      <c r="E252" s="51"/>
      <c r="F252" s="52"/>
      <c r="G252" s="53"/>
    </row>
    <row r="253" spans="1:7" ht="28.5" customHeight="1">
      <c r="A253" s="32">
        <f t="shared" si="3"/>
        <v>7</v>
      </c>
      <c r="B253" s="49">
        <v>2340110</v>
      </c>
      <c r="C253" s="50" t="s">
        <v>3056</v>
      </c>
      <c r="D253" s="51"/>
      <c r="E253" s="51"/>
      <c r="F253" s="52"/>
      <c r="G253" s="53"/>
    </row>
    <row r="254" spans="1:7" ht="28.5" customHeight="1">
      <c r="A254" s="32">
        <f t="shared" si="3"/>
        <v>7</v>
      </c>
      <c r="B254" s="49">
        <v>2340111</v>
      </c>
      <c r="C254" s="50" t="s">
        <v>3057</v>
      </c>
      <c r="D254" s="51"/>
      <c r="E254" s="51"/>
      <c r="F254" s="52"/>
      <c r="G254" s="53"/>
    </row>
    <row r="255" spans="1:7" ht="28.5" customHeight="1">
      <c r="A255" s="32">
        <f t="shared" si="3"/>
        <v>7</v>
      </c>
      <c r="B255" s="49">
        <v>2340199</v>
      </c>
      <c r="C255" s="50" t="s">
        <v>3058</v>
      </c>
      <c r="D255" s="51"/>
      <c r="E255" s="51"/>
      <c r="F255" s="52"/>
      <c r="G255" s="53"/>
    </row>
    <row r="256" spans="1:7" ht="28.5" customHeight="1">
      <c r="A256" s="32">
        <f t="shared" si="3"/>
        <v>5</v>
      </c>
      <c r="B256" s="49">
        <v>23402</v>
      </c>
      <c r="C256" s="50" t="s">
        <v>3059</v>
      </c>
      <c r="D256" s="51"/>
      <c r="E256" s="51"/>
      <c r="F256" s="52"/>
      <c r="G256" s="53"/>
    </row>
    <row r="257" spans="1:7" ht="28.5" customHeight="1">
      <c r="A257" s="32">
        <f t="shared" si="3"/>
        <v>7</v>
      </c>
      <c r="B257" s="49">
        <v>2340201</v>
      </c>
      <c r="C257" s="50" t="s">
        <v>3060</v>
      </c>
      <c r="D257" s="51"/>
      <c r="E257" s="51"/>
      <c r="F257" s="52"/>
      <c r="G257" s="53"/>
    </row>
    <row r="258" spans="1:7" ht="28.5" customHeight="1">
      <c r="A258" s="32">
        <f t="shared" si="3"/>
        <v>7</v>
      </c>
      <c r="B258" s="49">
        <v>2340202</v>
      </c>
      <c r="C258" s="50" t="s">
        <v>3061</v>
      </c>
      <c r="D258" s="51"/>
      <c r="E258" s="51"/>
      <c r="F258" s="52"/>
      <c r="G258" s="53"/>
    </row>
    <row r="259" spans="1:7" ht="28.5" customHeight="1">
      <c r="A259" s="32">
        <f t="shared" si="3"/>
        <v>7</v>
      </c>
      <c r="B259" s="49">
        <v>2340203</v>
      </c>
      <c r="C259" s="50" t="s">
        <v>3062</v>
      </c>
      <c r="D259" s="51"/>
      <c r="E259" s="51"/>
      <c r="F259" s="52"/>
      <c r="G259" s="53"/>
    </row>
    <row r="260" spans="1:7" ht="28.5" customHeight="1">
      <c r="A260" s="32">
        <f t="shared" si="3"/>
        <v>7</v>
      </c>
      <c r="B260" s="49">
        <v>2340204</v>
      </c>
      <c r="C260" s="50" t="s">
        <v>3063</v>
      </c>
      <c r="D260" s="51"/>
      <c r="E260" s="51"/>
      <c r="F260" s="52"/>
      <c r="G260" s="53"/>
    </row>
    <row r="261" spans="1:7" ht="28.5" customHeight="1">
      <c r="A261" s="32">
        <f t="shared" si="3"/>
        <v>7</v>
      </c>
      <c r="B261" s="49">
        <v>2340205</v>
      </c>
      <c r="C261" s="50" t="s">
        <v>3064</v>
      </c>
      <c r="D261" s="51"/>
      <c r="E261" s="51"/>
      <c r="F261" s="52"/>
      <c r="G261" s="53"/>
    </row>
    <row r="262" spans="1:7" ht="28.5" customHeight="1">
      <c r="A262" s="32">
        <f aca="true" t="shared" si="4" ref="A262:A314">LEN(B262)</f>
        <v>7</v>
      </c>
      <c r="B262" s="49">
        <v>2340299</v>
      </c>
      <c r="C262" s="50" t="s">
        <v>3065</v>
      </c>
      <c r="D262" s="51"/>
      <c r="E262" s="51"/>
      <c r="F262" s="52"/>
      <c r="G262" s="53"/>
    </row>
    <row r="263" spans="1:7" ht="28.5" customHeight="1">
      <c r="A263" s="32">
        <f t="shared" si="4"/>
        <v>3</v>
      </c>
      <c r="B263" s="38">
        <v>230</v>
      </c>
      <c r="C263" s="66" t="s">
        <v>3066</v>
      </c>
      <c r="D263" s="67">
        <v>841782575.3899999</v>
      </c>
      <c r="E263" s="67">
        <f>F263-D263</f>
        <v>-766071173.6999998</v>
      </c>
      <c r="F263" s="67">
        <f>F277</f>
        <v>75711401.69</v>
      </c>
      <c r="G263" s="68">
        <f>E263/D263</f>
        <v>-0.9100582455571467</v>
      </c>
    </row>
    <row r="264" spans="1:7" ht="28.5" customHeight="1">
      <c r="A264" s="32">
        <f t="shared" si="4"/>
        <v>5</v>
      </c>
      <c r="B264" s="49">
        <v>23004</v>
      </c>
      <c r="C264" s="50" t="s">
        <v>3067</v>
      </c>
      <c r="D264" s="69"/>
      <c r="E264" s="69"/>
      <c r="F264" s="69"/>
      <c r="G264" s="53"/>
    </row>
    <row r="265" spans="1:7" ht="28.5" customHeight="1">
      <c r="A265" s="32">
        <f t="shared" si="4"/>
        <v>7</v>
      </c>
      <c r="B265" s="49">
        <v>2300403</v>
      </c>
      <c r="C265" s="50" t="s">
        <v>3068</v>
      </c>
      <c r="D265" s="51"/>
      <c r="E265" s="51"/>
      <c r="F265" s="52"/>
      <c r="G265" s="53"/>
    </row>
    <row r="266" spans="1:7" ht="28.5" customHeight="1">
      <c r="A266" s="32">
        <f t="shared" si="4"/>
        <v>7</v>
      </c>
      <c r="B266" s="49">
        <v>2300404</v>
      </c>
      <c r="C266" s="50" t="s">
        <v>3069</v>
      </c>
      <c r="D266" s="51"/>
      <c r="E266" s="51"/>
      <c r="F266" s="52"/>
      <c r="G266" s="53"/>
    </row>
    <row r="267" spans="1:7" ht="28.5" customHeight="1">
      <c r="A267" s="32">
        <f t="shared" si="4"/>
        <v>7</v>
      </c>
      <c r="B267" s="49">
        <v>2300405</v>
      </c>
      <c r="C267" s="50" t="s">
        <v>3070</v>
      </c>
      <c r="D267" s="51"/>
      <c r="E267" s="51"/>
      <c r="F267" s="52"/>
      <c r="G267" s="53"/>
    </row>
    <row r="268" spans="1:7" ht="28.5" customHeight="1">
      <c r="A268" s="32">
        <f t="shared" si="4"/>
        <v>7</v>
      </c>
      <c r="B268" s="49">
        <v>2300406</v>
      </c>
      <c r="C268" s="50" t="s">
        <v>3071</v>
      </c>
      <c r="D268" s="51"/>
      <c r="E268" s="51"/>
      <c r="F268" s="52"/>
      <c r="G268" s="53"/>
    </row>
    <row r="269" spans="1:7" ht="28.5" customHeight="1">
      <c r="A269" s="32">
        <f t="shared" si="4"/>
        <v>7</v>
      </c>
      <c r="B269" s="49">
        <v>2300407</v>
      </c>
      <c r="C269" s="50" t="s">
        <v>3072</v>
      </c>
      <c r="D269" s="51"/>
      <c r="E269" s="51"/>
      <c r="F269" s="52"/>
      <c r="G269" s="53"/>
    </row>
    <row r="270" spans="1:7" ht="28.5" customHeight="1">
      <c r="A270" s="32">
        <f t="shared" si="4"/>
        <v>7</v>
      </c>
      <c r="B270" s="49">
        <v>2300408</v>
      </c>
      <c r="C270" s="50" t="s">
        <v>3073</v>
      </c>
      <c r="D270" s="51"/>
      <c r="E270" s="51"/>
      <c r="G270" s="53"/>
    </row>
    <row r="271" spans="1:7" ht="28.5" customHeight="1">
      <c r="A271" s="32">
        <f t="shared" si="4"/>
        <v>7</v>
      </c>
      <c r="B271" s="49">
        <v>2300409</v>
      </c>
      <c r="C271" s="50" t="s">
        <v>3074</v>
      </c>
      <c r="D271" s="51"/>
      <c r="E271" s="51"/>
      <c r="F271" s="52"/>
      <c r="G271" s="53"/>
    </row>
    <row r="272" spans="1:7" ht="28.5" customHeight="1">
      <c r="A272" s="32">
        <f t="shared" si="4"/>
        <v>7</v>
      </c>
      <c r="B272" s="49">
        <v>2300410</v>
      </c>
      <c r="C272" s="50" t="s">
        <v>3075</v>
      </c>
      <c r="D272" s="51"/>
      <c r="E272" s="51"/>
      <c r="F272" s="52"/>
      <c r="G272" s="53"/>
    </row>
    <row r="273" spans="1:7" ht="28.5" customHeight="1">
      <c r="A273" s="32">
        <f t="shared" si="4"/>
        <v>7</v>
      </c>
      <c r="B273" s="49">
        <v>2300411</v>
      </c>
      <c r="C273" s="50" t="s">
        <v>3076</v>
      </c>
      <c r="D273" s="51"/>
      <c r="E273" s="51"/>
      <c r="F273" s="52"/>
      <c r="G273" s="53"/>
    </row>
    <row r="274" spans="1:7" ht="28.5" customHeight="1">
      <c r="A274" s="32">
        <f t="shared" si="4"/>
        <v>7</v>
      </c>
      <c r="B274" s="49">
        <v>2300499</v>
      </c>
      <c r="C274" s="50" t="s">
        <v>3077</v>
      </c>
      <c r="D274" s="51"/>
      <c r="E274" s="51"/>
      <c r="F274" s="52"/>
      <c r="G274" s="53"/>
    </row>
    <row r="275" spans="1:7" ht="28.5" customHeight="1">
      <c r="A275" s="32">
        <f t="shared" si="4"/>
        <v>5</v>
      </c>
      <c r="B275" s="49">
        <v>23006</v>
      </c>
      <c r="C275" s="50" t="s">
        <v>3078</v>
      </c>
      <c r="D275" s="51"/>
      <c r="E275" s="51"/>
      <c r="F275" s="52"/>
      <c r="G275" s="53"/>
    </row>
    <row r="276" spans="1:7" ht="28.5" customHeight="1">
      <c r="A276" s="32">
        <f t="shared" si="4"/>
        <v>7</v>
      </c>
      <c r="B276" s="49">
        <v>2300603</v>
      </c>
      <c r="C276" s="50" t="s">
        <v>3079</v>
      </c>
      <c r="D276" s="51"/>
      <c r="E276" s="51"/>
      <c r="F276" s="52"/>
      <c r="G276" s="53"/>
    </row>
    <row r="277" spans="1:7" ht="28.5" customHeight="1">
      <c r="A277" s="32">
        <f t="shared" si="4"/>
        <v>5</v>
      </c>
      <c r="B277" s="49">
        <v>23008</v>
      </c>
      <c r="C277" s="50" t="s">
        <v>3080</v>
      </c>
      <c r="D277" s="69">
        <v>841782575.3899999</v>
      </c>
      <c r="E277" s="69">
        <f>F277-D277</f>
        <v>-766071173.6999998</v>
      </c>
      <c r="F277" s="69">
        <f>F278</f>
        <v>75711401.69</v>
      </c>
      <c r="G277" s="43">
        <f>E277/D277</f>
        <v>-0.9100582455571467</v>
      </c>
    </row>
    <row r="278" spans="1:7" ht="28.5" customHeight="1">
      <c r="A278" s="32">
        <f t="shared" si="4"/>
        <v>7</v>
      </c>
      <c r="B278" s="49">
        <v>2300802</v>
      </c>
      <c r="C278" s="50" t="s">
        <v>3081</v>
      </c>
      <c r="D278" s="69">
        <v>841782575.3899999</v>
      </c>
      <c r="E278" s="69">
        <f>F278-D278</f>
        <v>-766071173.6999998</v>
      </c>
      <c r="F278" s="69">
        <v>75711401.69</v>
      </c>
      <c r="G278" s="43">
        <f>E278/D278</f>
        <v>-0.9100582455571467</v>
      </c>
    </row>
    <row r="279" spans="1:7" ht="28.5" customHeight="1">
      <c r="A279" s="32">
        <f t="shared" si="4"/>
        <v>5</v>
      </c>
      <c r="B279" s="49">
        <v>23009</v>
      </c>
      <c r="C279" s="50" t="s">
        <v>3082</v>
      </c>
      <c r="D279" s="70"/>
      <c r="E279" s="70"/>
      <c r="F279" s="64"/>
      <c r="G279" s="53"/>
    </row>
    <row r="280" spans="1:7" ht="28.5" customHeight="1">
      <c r="A280" s="32">
        <f t="shared" si="4"/>
        <v>7</v>
      </c>
      <c r="B280" s="49">
        <v>2300902</v>
      </c>
      <c r="C280" s="50" t="s">
        <v>3083</v>
      </c>
      <c r="D280" s="69"/>
      <c r="E280" s="69"/>
      <c r="F280" s="69"/>
      <c r="G280" s="53"/>
    </row>
    <row r="281" spans="1:7" ht="28.5" customHeight="1">
      <c r="A281" s="32">
        <f t="shared" si="4"/>
        <v>5</v>
      </c>
      <c r="B281" s="49">
        <v>23011</v>
      </c>
      <c r="C281" s="50" t="s">
        <v>3084</v>
      </c>
      <c r="D281" s="69"/>
      <c r="E281" s="69"/>
      <c r="F281" s="69"/>
      <c r="G281" s="53"/>
    </row>
    <row r="282" spans="1:7" ht="28.5" customHeight="1">
      <c r="A282" s="32">
        <f t="shared" si="4"/>
        <v>7</v>
      </c>
      <c r="B282" s="49">
        <v>2301105</v>
      </c>
      <c r="C282" s="50" t="s">
        <v>3085</v>
      </c>
      <c r="D282" s="51"/>
      <c r="E282" s="51"/>
      <c r="F282" s="52"/>
      <c r="G282" s="53"/>
    </row>
    <row r="283" spans="1:7" ht="28.5" customHeight="1">
      <c r="A283" s="32">
        <f t="shared" si="4"/>
        <v>7</v>
      </c>
      <c r="B283" s="49">
        <v>2301109</v>
      </c>
      <c r="C283" s="50" t="s">
        <v>3086</v>
      </c>
      <c r="D283" s="51"/>
      <c r="E283" s="51"/>
      <c r="F283" s="52"/>
      <c r="G283" s="53"/>
    </row>
    <row r="284" spans="1:7" ht="28.5" customHeight="1">
      <c r="A284" s="32">
        <f t="shared" si="4"/>
        <v>7</v>
      </c>
      <c r="B284" s="49">
        <v>2301115</v>
      </c>
      <c r="C284" s="50" t="s">
        <v>3087</v>
      </c>
      <c r="D284" s="51"/>
      <c r="E284" s="51"/>
      <c r="F284" s="52"/>
      <c r="G284" s="53"/>
    </row>
    <row r="285" spans="1:7" ht="28.5" customHeight="1">
      <c r="A285" s="32">
        <f t="shared" si="4"/>
        <v>7</v>
      </c>
      <c r="B285" s="49">
        <v>2301117</v>
      </c>
      <c r="C285" s="50" t="s">
        <v>3088</v>
      </c>
      <c r="D285" s="51"/>
      <c r="E285" s="51"/>
      <c r="F285" s="52"/>
      <c r="G285" s="53"/>
    </row>
    <row r="286" spans="1:7" ht="28.5" customHeight="1">
      <c r="A286" s="32">
        <f t="shared" si="4"/>
        <v>7</v>
      </c>
      <c r="B286" s="49">
        <v>2301118</v>
      </c>
      <c r="C286" s="50" t="s">
        <v>3089</v>
      </c>
      <c r="D286" s="51"/>
      <c r="E286" s="51"/>
      <c r="F286" s="52"/>
      <c r="G286" s="53"/>
    </row>
    <row r="287" spans="1:7" ht="28.5" customHeight="1">
      <c r="A287" s="32">
        <f t="shared" si="4"/>
        <v>7</v>
      </c>
      <c r="B287" s="49">
        <v>2301120</v>
      </c>
      <c r="C287" s="50" t="s">
        <v>3090</v>
      </c>
      <c r="D287" s="51"/>
      <c r="E287" s="51"/>
      <c r="F287" s="52"/>
      <c r="G287" s="53"/>
    </row>
    <row r="288" spans="1:7" ht="28.5" customHeight="1">
      <c r="A288" s="32">
        <f t="shared" si="4"/>
        <v>7</v>
      </c>
      <c r="B288" s="49">
        <v>2301121</v>
      </c>
      <c r="C288" s="50" t="s">
        <v>3091</v>
      </c>
      <c r="D288" s="51"/>
      <c r="E288" s="51"/>
      <c r="F288" s="52"/>
      <c r="G288" s="53"/>
    </row>
    <row r="289" spans="1:7" ht="28.5" customHeight="1">
      <c r="A289" s="32">
        <f t="shared" si="4"/>
        <v>7</v>
      </c>
      <c r="B289" s="49">
        <v>2301122</v>
      </c>
      <c r="C289" s="50" t="s">
        <v>3092</v>
      </c>
      <c r="D289" s="51"/>
      <c r="E289" s="51"/>
      <c r="F289" s="52"/>
      <c r="G289" s="53"/>
    </row>
    <row r="290" spans="1:7" ht="28.5" customHeight="1">
      <c r="A290" s="32">
        <f t="shared" si="4"/>
        <v>7</v>
      </c>
      <c r="B290" s="49">
        <v>2301123</v>
      </c>
      <c r="C290" s="50" t="s">
        <v>3093</v>
      </c>
      <c r="D290" s="51"/>
      <c r="E290" s="51"/>
      <c r="F290" s="52"/>
      <c r="G290" s="53"/>
    </row>
    <row r="291" spans="1:7" ht="28.5" customHeight="1">
      <c r="A291" s="32">
        <f t="shared" si="4"/>
        <v>7</v>
      </c>
      <c r="B291" s="49">
        <v>2301124</v>
      </c>
      <c r="C291" s="50" t="s">
        <v>3094</v>
      </c>
      <c r="D291" s="51"/>
      <c r="E291" s="51"/>
      <c r="F291" s="52"/>
      <c r="G291" s="53"/>
    </row>
    <row r="292" spans="1:7" ht="28.5" customHeight="1">
      <c r="A292" s="32">
        <f t="shared" si="4"/>
        <v>7</v>
      </c>
      <c r="B292" s="49">
        <v>2301131</v>
      </c>
      <c r="C292" s="50" t="s">
        <v>3095</v>
      </c>
      <c r="D292" s="51"/>
      <c r="E292" s="51"/>
      <c r="F292" s="52"/>
      <c r="G292" s="53"/>
    </row>
    <row r="293" spans="1:7" ht="28.5" customHeight="1">
      <c r="A293" s="32">
        <f t="shared" si="4"/>
        <v>7</v>
      </c>
      <c r="B293" s="49">
        <v>2301132</v>
      </c>
      <c r="C293" s="50" t="s">
        <v>3096</v>
      </c>
      <c r="D293" s="51"/>
      <c r="E293" s="51"/>
      <c r="F293" s="52"/>
      <c r="G293" s="53"/>
    </row>
    <row r="294" spans="1:7" ht="28.5" customHeight="1">
      <c r="A294" s="32">
        <f t="shared" si="4"/>
        <v>7</v>
      </c>
      <c r="B294" s="49">
        <v>2301133</v>
      </c>
      <c r="C294" s="50" t="s">
        <v>3097</v>
      </c>
      <c r="D294" s="51"/>
      <c r="E294" s="51"/>
      <c r="F294" s="52"/>
      <c r="G294" s="53"/>
    </row>
    <row r="295" spans="1:7" ht="28.5" customHeight="1">
      <c r="A295" s="32">
        <f t="shared" si="4"/>
        <v>7</v>
      </c>
      <c r="B295" s="49">
        <v>2301198</v>
      </c>
      <c r="C295" s="50" t="s">
        <v>3098</v>
      </c>
      <c r="D295" s="51"/>
      <c r="E295" s="51"/>
      <c r="F295" s="52"/>
      <c r="G295" s="53"/>
    </row>
    <row r="296" spans="1:7" ht="28.5" customHeight="1">
      <c r="A296" s="32">
        <f t="shared" si="4"/>
        <v>7</v>
      </c>
      <c r="B296" s="49">
        <v>2301199</v>
      </c>
      <c r="C296" s="50" t="s">
        <v>3099</v>
      </c>
      <c r="D296" s="51"/>
      <c r="E296" s="51"/>
      <c r="F296" s="52"/>
      <c r="G296" s="53"/>
    </row>
    <row r="297" spans="1:7" ht="28.5" customHeight="1">
      <c r="A297" s="32">
        <f t="shared" si="4"/>
        <v>3</v>
      </c>
      <c r="B297" s="38">
        <v>231</v>
      </c>
      <c r="C297" s="66" t="s">
        <v>3100</v>
      </c>
      <c r="D297" s="71"/>
      <c r="E297" s="71"/>
      <c r="F297" s="72"/>
      <c r="G297" s="53"/>
    </row>
    <row r="298" spans="1:7" ht="28.5" customHeight="1">
      <c r="A298" s="32">
        <f t="shared" si="4"/>
        <v>5</v>
      </c>
      <c r="B298" s="49">
        <v>23104</v>
      </c>
      <c r="C298" s="50" t="s">
        <v>3101</v>
      </c>
      <c r="D298" s="51"/>
      <c r="E298" s="51"/>
      <c r="F298" s="52"/>
      <c r="G298" s="53"/>
    </row>
    <row r="299" spans="1:7" ht="28.5" customHeight="1">
      <c r="A299" s="32">
        <f t="shared" si="4"/>
        <v>7</v>
      </c>
      <c r="B299" s="49">
        <v>2310401</v>
      </c>
      <c r="C299" s="50" t="s">
        <v>3102</v>
      </c>
      <c r="D299" s="51"/>
      <c r="E299" s="51"/>
      <c r="F299" s="52"/>
      <c r="G299" s="53"/>
    </row>
    <row r="300" spans="1:7" ht="28.5" customHeight="1">
      <c r="A300" s="32">
        <f t="shared" si="4"/>
        <v>7</v>
      </c>
      <c r="B300" s="49">
        <v>2310405</v>
      </c>
      <c r="C300" s="50" t="s">
        <v>3103</v>
      </c>
      <c r="D300" s="51"/>
      <c r="E300" s="51"/>
      <c r="F300" s="52"/>
      <c r="G300" s="53"/>
    </row>
    <row r="301" spans="1:7" ht="28.5" customHeight="1">
      <c r="A301" s="32">
        <f t="shared" si="4"/>
        <v>7</v>
      </c>
      <c r="B301" s="49">
        <v>2310411</v>
      </c>
      <c r="C301" s="50" t="s">
        <v>3104</v>
      </c>
      <c r="D301" s="51"/>
      <c r="E301" s="51"/>
      <c r="F301" s="52"/>
      <c r="G301" s="53"/>
    </row>
    <row r="302" spans="1:7" ht="28.5" customHeight="1">
      <c r="A302" s="32">
        <f t="shared" si="4"/>
        <v>7</v>
      </c>
      <c r="B302" s="49">
        <v>2310413</v>
      </c>
      <c r="C302" s="50" t="s">
        <v>3105</v>
      </c>
      <c r="D302" s="51"/>
      <c r="E302" s="51"/>
      <c r="F302" s="52"/>
      <c r="G302" s="53"/>
    </row>
    <row r="303" spans="1:7" ht="28.5" customHeight="1">
      <c r="A303" s="32">
        <f t="shared" si="4"/>
        <v>7</v>
      </c>
      <c r="B303" s="49">
        <v>2310414</v>
      </c>
      <c r="C303" s="50" t="s">
        <v>3106</v>
      </c>
      <c r="D303" s="51"/>
      <c r="E303" s="51"/>
      <c r="F303" s="52"/>
      <c r="G303" s="53"/>
    </row>
    <row r="304" spans="1:7" ht="28.5" customHeight="1">
      <c r="A304" s="32">
        <f t="shared" si="4"/>
        <v>7</v>
      </c>
      <c r="B304" s="49">
        <v>2310416</v>
      </c>
      <c r="C304" s="50" t="s">
        <v>3107</v>
      </c>
      <c r="D304" s="51"/>
      <c r="E304" s="51"/>
      <c r="F304" s="52"/>
      <c r="G304" s="53"/>
    </row>
    <row r="305" spans="1:7" ht="28.5" customHeight="1">
      <c r="A305" s="32">
        <f t="shared" si="4"/>
        <v>7</v>
      </c>
      <c r="B305" s="49">
        <v>2310417</v>
      </c>
      <c r="C305" s="50" t="s">
        <v>3108</v>
      </c>
      <c r="D305" s="51"/>
      <c r="E305" s="51"/>
      <c r="F305" s="52"/>
      <c r="G305" s="53"/>
    </row>
    <row r="306" spans="1:7" ht="28.5" customHeight="1">
      <c r="A306" s="32">
        <f t="shared" si="4"/>
        <v>7</v>
      </c>
      <c r="B306" s="49">
        <v>2310418</v>
      </c>
      <c r="C306" s="50" t="s">
        <v>3109</v>
      </c>
      <c r="D306" s="51"/>
      <c r="E306" s="51"/>
      <c r="F306" s="52"/>
      <c r="G306" s="53"/>
    </row>
    <row r="307" spans="1:7" ht="28.5" customHeight="1">
      <c r="A307" s="32">
        <f t="shared" si="4"/>
        <v>7</v>
      </c>
      <c r="B307" s="49">
        <v>2310419</v>
      </c>
      <c r="C307" s="50" t="s">
        <v>3110</v>
      </c>
      <c r="D307" s="51"/>
      <c r="E307" s="51"/>
      <c r="F307" s="52"/>
      <c r="G307" s="53"/>
    </row>
    <row r="308" spans="1:7" ht="28.5" customHeight="1">
      <c r="A308" s="32">
        <f t="shared" si="4"/>
        <v>7</v>
      </c>
      <c r="B308" s="49">
        <v>2310420</v>
      </c>
      <c r="C308" s="50" t="s">
        <v>3111</v>
      </c>
      <c r="D308" s="51"/>
      <c r="E308" s="51"/>
      <c r="F308" s="52"/>
      <c r="G308" s="53"/>
    </row>
    <row r="309" spans="1:7" ht="28.5" customHeight="1">
      <c r="A309" s="56">
        <f t="shared" si="4"/>
        <v>7</v>
      </c>
      <c r="B309" s="57">
        <v>2310431</v>
      </c>
      <c r="C309" s="58" t="s">
        <v>3112</v>
      </c>
      <c r="D309" s="59"/>
      <c r="E309" s="59"/>
      <c r="F309" s="60"/>
      <c r="G309" s="53"/>
    </row>
    <row r="310" spans="1:7" ht="28.5" customHeight="1">
      <c r="A310" s="56">
        <f t="shared" si="4"/>
        <v>7</v>
      </c>
      <c r="B310" s="57">
        <v>2310432</v>
      </c>
      <c r="C310" s="58" t="s">
        <v>3113</v>
      </c>
      <c r="D310" s="59"/>
      <c r="E310" s="59"/>
      <c r="F310" s="60"/>
      <c r="G310" s="53"/>
    </row>
    <row r="311" spans="1:7" ht="28.5" customHeight="1">
      <c r="A311" s="56">
        <f t="shared" si="4"/>
        <v>7</v>
      </c>
      <c r="B311" s="57">
        <v>2310433</v>
      </c>
      <c r="C311" s="58" t="s">
        <v>3114</v>
      </c>
      <c r="D311" s="59"/>
      <c r="E311" s="59"/>
      <c r="F311" s="60"/>
      <c r="G311" s="53"/>
    </row>
    <row r="312" spans="1:7" ht="28.5" customHeight="1">
      <c r="A312" s="56">
        <f t="shared" si="4"/>
        <v>7</v>
      </c>
      <c r="B312" s="57">
        <v>2310498</v>
      </c>
      <c r="C312" s="58" t="s">
        <v>3115</v>
      </c>
      <c r="D312" s="59"/>
      <c r="E312" s="59"/>
      <c r="F312" s="60"/>
      <c r="G312" s="53"/>
    </row>
    <row r="313" spans="1:7" ht="28.5" customHeight="1">
      <c r="A313" s="56">
        <f t="shared" si="4"/>
        <v>7</v>
      </c>
      <c r="B313" s="57">
        <v>2310499</v>
      </c>
      <c r="C313" s="58" t="s">
        <v>3116</v>
      </c>
      <c r="D313" s="59"/>
      <c r="E313" s="59"/>
      <c r="F313" s="60"/>
      <c r="G313" s="53"/>
    </row>
    <row r="314" spans="1:7" ht="28.5" customHeight="1">
      <c r="A314" s="56">
        <f t="shared" si="4"/>
        <v>5</v>
      </c>
      <c r="B314" s="57">
        <v>23105</v>
      </c>
      <c r="C314" s="58" t="s">
        <v>3117</v>
      </c>
      <c r="D314" s="59"/>
      <c r="E314" s="59"/>
      <c r="F314" s="60"/>
      <c r="G314" s="53"/>
    </row>
    <row r="315" spans="1:7" ht="28.5" customHeight="1">
      <c r="A315" s="56"/>
      <c r="B315" s="164" t="s">
        <v>2607</v>
      </c>
      <c r="C315" s="165"/>
      <c r="D315" s="73">
        <f>D263+D297+D5</f>
        <v>845362754.3899999</v>
      </c>
      <c r="E315" s="73">
        <f>F315-D315</f>
        <v>-614167314.9099998</v>
      </c>
      <c r="F315" s="73">
        <f>F297+F263+F5</f>
        <v>231195439.48</v>
      </c>
      <c r="G315" s="74">
        <f>E315/D315</f>
        <v>-0.7265133361040647</v>
      </c>
    </row>
  </sheetData>
  <sheetProtection/>
  <autoFilter ref="A4:IV315"/>
  <mergeCells count="2">
    <mergeCell ref="B2:G2"/>
    <mergeCell ref="B315:C315"/>
  </mergeCells>
  <printOptions horizontalCentered="1"/>
  <pageMargins left="0.5506944444444445" right="0.5506944444444445" top="0.5902777777777778" bottom="0.5902777777777778" header="0.19652777777777777" footer="0.19652777777777777"/>
  <pageSetup firstPageNumber="43" useFirstPageNumber="1" fitToHeight="0" horizontalDpi="600" verticalDpi="600" orientation="portrait" paperSize="9" scale="80"/>
  <headerFooter scaleWithDoc="0" alignWithMargins="0">
    <oddFooter>&amp;R&amp;P</oddFooter>
  </headerFooter>
</worksheet>
</file>

<file path=xl/worksheets/sheet6.xml><?xml version="1.0" encoding="utf-8"?>
<worksheet xmlns="http://schemas.openxmlformats.org/spreadsheetml/2006/main" xmlns:r="http://schemas.openxmlformats.org/officeDocument/2006/relationships">
  <dimension ref="A1:E32"/>
  <sheetViews>
    <sheetView zoomScaleSheetLayoutView="100" workbookViewId="0" topLeftCell="A1">
      <pane ySplit="4" topLeftCell="A25" activePane="bottomLeft" state="frozen"/>
      <selection pane="topLeft" activeCell="A1" sqref="A1"/>
      <selection pane="bottomLeft" activeCell="D32" sqref="D32"/>
    </sheetView>
  </sheetViews>
  <sheetFormatPr defaultColWidth="9.00390625" defaultRowHeight="14.25"/>
  <cols>
    <col min="1" max="1" width="35.875" style="1" customWidth="1"/>
    <col min="2" max="2" width="10.50390625" style="8" customWidth="1"/>
    <col min="3" max="3" width="9.625" style="0" customWidth="1"/>
    <col min="4" max="4" width="13.75390625" style="2" customWidth="1"/>
  </cols>
  <sheetData>
    <row r="1" spans="1:5" s="24" customFormat="1" ht="14.25">
      <c r="A1" s="3" t="s">
        <v>3118</v>
      </c>
      <c r="B1" s="4"/>
      <c r="C1" s="4"/>
      <c r="D1" s="5"/>
      <c r="E1" s="6"/>
    </row>
    <row r="2" spans="1:5" s="24" customFormat="1" ht="22.5">
      <c r="A2" s="159" t="s">
        <v>3119</v>
      </c>
      <c r="B2" s="159"/>
      <c r="C2" s="159"/>
      <c r="D2" s="159"/>
      <c r="E2" s="159"/>
    </row>
    <row r="3" spans="1:5" s="24" customFormat="1" ht="14.25">
      <c r="A3" s="7"/>
      <c r="B3" s="4"/>
      <c r="C3" s="8"/>
      <c r="D3" s="5"/>
      <c r="E3" s="9" t="s">
        <v>2</v>
      </c>
    </row>
    <row r="4" spans="1:5" ht="18.75" customHeight="1">
      <c r="A4" s="10" t="s">
        <v>4</v>
      </c>
      <c r="B4" s="11" t="s">
        <v>5</v>
      </c>
      <c r="C4" s="11" t="s">
        <v>6</v>
      </c>
      <c r="D4" s="12" t="s">
        <v>7</v>
      </c>
      <c r="E4" s="13" t="s">
        <v>8</v>
      </c>
    </row>
    <row r="5" spans="1:5" ht="18.75" customHeight="1">
      <c r="A5" s="14" t="s">
        <v>3120</v>
      </c>
      <c r="B5" s="15"/>
      <c r="C5" s="16"/>
      <c r="D5" s="25"/>
      <c r="E5" s="16"/>
    </row>
    <row r="6" spans="1:5" ht="18.75" customHeight="1">
      <c r="A6" s="14" t="s">
        <v>3121</v>
      </c>
      <c r="B6" s="15"/>
      <c r="C6" s="16"/>
      <c r="D6" s="25"/>
      <c r="E6" s="16"/>
    </row>
    <row r="7" spans="1:5" ht="18.75" customHeight="1">
      <c r="A7" s="14" t="s">
        <v>3122</v>
      </c>
      <c r="B7" s="15"/>
      <c r="C7" s="16"/>
      <c r="D7" s="25"/>
      <c r="E7" s="16"/>
    </row>
    <row r="8" spans="1:5" ht="18.75" customHeight="1">
      <c r="A8" s="14" t="s">
        <v>3123</v>
      </c>
      <c r="B8" s="15"/>
      <c r="C8" s="16"/>
      <c r="D8" s="25"/>
      <c r="E8" s="16"/>
    </row>
    <row r="9" spans="1:5" ht="18.75" customHeight="1">
      <c r="A9" s="14" t="s">
        <v>3124</v>
      </c>
      <c r="B9" s="15"/>
      <c r="C9" s="16"/>
      <c r="D9" s="25"/>
      <c r="E9" s="16"/>
    </row>
    <row r="10" spans="1:5" ht="18.75" customHeight="1">
      <c r="A10" s="14" t="s">
        <v>3125</v>
      </c>
      <c r="B10" s="15"/>
      <c r="C10" s="16"/>
      <c r="D10" s="25"/>
      <c r="E10" s="16"/>
    </row>
    <row r="11" spans="1:5" ht="18.75" customHeight="1">
      <c r="A11" s="14" t="s">
        <v>3126</v>
      </c>
      <c r="B11" s="15"/>
      <c r="C11" s="16"/>
      <c r="D11" s="25"/>
      <c r="E11" s="16"/>
    </row>
    <row r="12" spans="1:5" ht="18.75" customHeight="1">
      <c r="A12" s="14" t="s">
        <v>3127</v>
      </c>
      <c r="B12" s="15"/>
      <c r="C12" s="16"/>
      <c r="D12" s="25"/>
      <c r="E12" s="16"/>
    </row>
    <row r="13" spans="1:5" ht="18.75" customHeight="1">
      <c r="A13" s="14" t="s">
        <v>3128</v>
      </c>
      <c r="B13" s="15"/>
      <c r="C13" s="16"/>
      <c r="D13" s="25"/>
      <c r="E13" s="16"/>
    </row>
    <row r="14" spans="1:5" ht="18.75" customHeight="1">
      <c r="A14" s="14" t="s">
        <v>3129</v>
      </c>
      <c r="B14" s="15"/>
      <c r="C14" s="16"/>
      <c r="D14" s="25"/>
      <c r="E14" s="16"/>
    </row>
    <row r="15" spans="1:5" ht="18.75" customHeight="1">
      <c r="A15" s="14" t="s">
        <v>3130</v>
      </c>
      <c r="B15" s="15"/>
      <c r="C15" s="16"/>
      <c r="D15" s="25"/>
      <c r="E15" s="16"/>
    </row>
    <row r="16" spans="1:5" ht="18.75" customHeight="1">
      <c r="A16" s="14" t="s">
        <v>3131</v>
      </c>
      <c r="B16" s="15"/>
      <c r="C16" s="16"/>
      <c r="D16" s="25"/>
      <c r="E16" s="16"/>
    </row>
    <row r="17" spans="1:5" ht="18.75" customHeight="1">
      <c r="A17" s="14" t="s">
        <v>3132</v>
      </c>
      <c r="B17" s="15"/>
      <c r="C17" s="16"/>
      <c r="D17" s="25"/>
      <c r="E17" s="16"/>
    </row>
    <row r="18" spans="1:5" ht="18.75" customHeight="1">
      <c r="A18" s="14" t="s">
        <v>3133</v>
      </c>
      <c r="B18" s="15"/>
      <c r="C18" s="16"/>
      <c r="D18" s="25"/>
      <c r="E18" s="16"/>
    </row>
    <row r="19" spans="1:5" ht="18.75" customHeight="1">
      <c r="A19" s="14" t="s">
        <v>3134</v>
      </c>
      <c r="B19" s="15"/>
      <c r="C19" s="16"/>
      <c r="D19" s="25"/>
      <c r="E19" s="16"/>
    </row>
    <row r="20" spans="1:5" ht="18.75" customHeight="1">
      <c r="A20" s="14" t="s">
        <v>3135</v>
      </c>
      <c r="B20" s="15"/>
      <c r="C20" s="16"/>
      <c r="D20" s="25"/>
      <c r="E20" s="16"/>
    </row>
    <row r="21" spans="1:5" ht="18.75" customHeight="1">
      <c r="A21" s="14" t="s">
        <v>3136</v>
      </c>
      <c r="B21" s="15"/>
      <c r="C21" s="16"/>
      <c r="D21" s="25"/>
      <c r="E21" s="16"/>
    </row>
    <row r="22" spans="1:5" ht="18.75" customHeight="1">
      <c r="A22" s="14" t="s">
        <v>3137</v>
      </c>
      <c r="B22" s="15"/>
      <c r="C22" s="16"/>
      <c r="D22" s="25"/>
      <c r="E22" s="16"/>
    </row>
    <row r="23" spans="1:5" ht="18.75" customHeight="1">
      <c r="A23" s="14" t="s">
        <v>3138</v>
      </c>
      <c r="B23" s="15"/>
      <c r="C23" s="16"/>
      <c r="D23" s="25"/>
      <c r="E23" s="16"/>
    </row>
    <row r="24" spans="1:5" ht="18.75" customHeight="1">
      <c r="A24" s="14" t="s">
        <v>3139</v>
      </c>
      <c r="B24" s="15"/>
      <c r="C24" s="16"/>
      <c r="D24" s="25"/>
      <c r="E24" s="16"/>
    </row>
    <row r="25" spans="1:5" ht="18.75" customHeight="1">
      <c r="A25" s="14" t="s">
        <v>3140</v>
      </c>
      <c r="B25" s="15"/>
      <c r="C25" s="16"/>
      <c r="D25" s="26"/>
      <c r="E25" s="16"/>
    </row>
    <row r="26" spans="1:5" ht="18.75" customHeight="1">
      <c r="A26" s="14" t="s">
        <v>3141</v>
      </c>
      <c r="B26" s="15"/>
      <c r="C26" s="16"/>
      <c r="D26" s="26"/>
      <c r="E26" s="16"/>
    </row>
    <row r="27" spans="1:5" ht="18.75" customHeight="1">
      <c r="A27" s="14" t="s">
        <v>3142</v>
      </c>
      <c r="B27" s="15"/>
      <c r="C27" s="16"/>
      <c r="D27" s="26"/>
      <c r="E27" s="16"/>
    </row>
    <row r="28" spans="1:5" ht="18.75" customHeight="1">
      <c r="A28" s="27" t="s">
        <v>3143</v>
      </c>
      <c r="B28" s="15"/>
      <c r="C28" s="16"/>
      <c r="D28" s="26"/>
      <c r="E28" s="16"/>
    </row>
    <row r="29" spans="1:5" ht="18.75" customHeight="1">
      <c r="A29" s="18" t="s">
        <v>69</v>
      </c>
      <c r="B29" s="15"/>
      <c r="C29" s="16"/>
      <c r="D29" s="26">
        <f>D30+D31</f>
        <v>22997818.5</v>
      </c>
      <c r="E29" s="16"/>
    </row>
    <row r="30" spans="1:5" ht="18.75" customHeight="1">
      <c r="A30" s="14" t="s">
        <v>3144</v>
      </c>
      <c r="B30" s="15"/>
      <c r="C30" s="16"/>
      <c r="D30" s="26">
        <v>5599330</v>
      </c>
      <c r="E30" s="16"/>
    </row>
    <row r="31" spans="1:5" ht="18.75" customHeight="1">
      <c r="A31" s="14" t="s">
        <v>79</v>
      </c>
      <c r="B31" s="15"/>
      <c r="C31" s="16"/>
      <c r="D31" s="26">
        <v>17398488.5</v>
      </c>
      <c r="E31" s="16"/>
    </row>
    <row r="32" spans="1:5" ht="18.75" customHeight="1">
      <c r="A32" s="21" t="s">
        <v>3145</v>
      </c>
      <c r="B32" s="28"/>
      <c r="C32" s="16"/>
      <c r="D32" s="29">
        <f>D29</f>
        <v>22997818.5</v>
      </c>
      <c r="E32" s="16"/>
    </row>
  </sheetData>
  <sheetProtection/>
  <mergeCells count="1">
    <mergeCell ref="A2:E2"/>
  </mergeCells>
  <printOptions/>
  <pageMargins left="0.7513888888888889" right="0.7513888888888889" top="1" bottom="1" header="0.5" footer="0.5"/>
  <pageSetup firstPageNumber="54" useFirstPageNumber="1" horizontalDpi="600" verticalDpi="600" orientation="portrait" paperSize="9"/>
  <headerFooter>
    <oddFooter>&amp;R&amp;P</oddFooter>
  </headerFooter>
</worksheet>
</file>

<file path=xl/worksheets/sheet7.xml><?xml version="1.0" encoding="utf-8"?>
<worksheet xmlns="http://schemas.openxmlformats.org/spreadsheetml/2006/main" xmlns:r="http://schemas.openxmlformats.org/officeDocument/2006/relationships">
  <dimension ref="A1:E23"/>
  <sheetViews>
    <sheetView zoomScaleSheetLayoutView="100" workbookViewId="0" topLeftCell="A17">
      <selection activeCell="D23" sqref="D23"/>
    </sheetView>
  </sheetViews>
  <sheetFormatPr defaultColWidth="9.00390625" defaultRowHeight="14.25"/>
  <cols>
    <col min="1" max="1" width="36.75390625" style="1" customWidth="1"/>
    <col min="2" max="2" width="11.375" style="1" customWidth="1"/>
    <col min="3" max="3" width="11.125" style="0" customWidth="1"/>
    <col min="4" max="4" width="14.625" style="2" customWidth="1"/>
  </cols>
  <sheetData>
    <row r="1" spans="1:5" ht="14.25">
      <c r="A1" s="3" t="s">
        <v>3146</v>
      </c>
      <c r="B1" s="4"/>
      <c r="C1" s="4"/>
      <c r="D1" s="5"/>
      <c r="E1" s="6"/>
    </row>
    <row r="2" spans="1:5" ht="22.5">
      <c r="A2" s="159" t="s">
        <v>3147</v>
      </c>
      <c r="B2" s="159"/>
      <c r="C2" s="159"/>
      <c r="D2" s="159"/>
      <c r="E2" s="159"/>
    </row>
    <row r="3" spans="1:5" ht="14.25">
      <c r="A3" s="7"/>
      <c r="B3" s="4"/>
      <c r="C3" s="8"/>
      <c r="D3" s="5"/>
      <c r="E3" s="9" t="s">
        <v>2</v>
      </c>
    </row>
    <row r="4" spans="1:5" ht="22.5" customHeight="1">
      <c r="A4" s="10" t="s">
        <v>4</v>
      </c>
      <c r="B4" s="11" t="s">
        <v>5</v>
      </c>
      <c r="C4" s="11" t="s">
        <v>6</v>
      </c>
      <c r="D4" s="12" t="s">
        <v>7</v>
      </c>
      <c r="E4" s="13" t="s">
        <v>8</v>
      </c>
    </row>
    <row r="5" spans="1:5" ht="22.5" customHeight="1">
      <c r="A5" s="14" t="s">
        <v>3148</v>
      </c>
      <c r="B5" s="15"/>
      <c r="C5" s="16"/>
      <c r="D5" s="17">
        <f>D6</f>
        <v>6140600.7</v>
      </c>
      <c r="E5" s="16"/>
    </row>
    <row r="6" spans="1:5" ht="22.5" customHeight="1">
      <c r="A6" s="14" t="s">
        <v>3149</v>
      </c>
      <c r="B6" s="15"/>
      <c r="C6" s="16"/>
      <c r="D6" s="17">
        <f>SUM(D7:D9)</f>
        <v>6140600.7</v>
      </c>
      <c r="E6" s="16"/>
    </row>
    <row r="7" spans="1:5" ht="22.5" customHeight="1">
      <c r="A7" s="14" t="s">
        <v>3150</v>
      </c>
      <c r="B7" s="15"/>
      <c r="C7" s="16"/>
      <c r="D7" s="17"/>
      <c r="E7" s="16"/>
    </row>
    <row r="8" spans="1:5" ht="22.5" customHeight="1">
      <c r="A8" s="14" t="s">
        <v>3151</v>
      </c>
      <c r="B8" s="15"/>
      <c r="C8" s="16"/>
      <c r="D8" s="17">
        <v>5988770.7</v>
      </c>
      <c r="E8" s="16"/>
    </row>
    <row r="9" spans="1:5" ht="22.5" customHeight="1">
      <c r="A9" s="14" t="s">
        <v>3152</v>
      </c>
      <c r="B9" s="15"/>
      <c r="C9" s="16"/>
      <c r="D9" s="17">
        <v>151830</v>
      </c>
      <c r="E9" s="16"/>
    </row>
    <row r="10" spans="1:5" ht="22.5" customHeight="1">
      <c r="A10" s="14" t="s">
        <v>3153</v>
      </c>
      <c r="B10" s="15"/>
      <c r="C10" s="16"/>
      <c r="D10" s="17"/>
      <c r="E10" s="16"/>
    </row>
    <row r="11" spans="1:5" ht="22.5" customHeight="1">
      <c r="A11" s="14" t="s">
        <v>3154</v>
      </c>
      <c r="B11" s="15"/>
      <c r="C11" s="16"/>
      <c r="D11" s="17"/>
      <c r="E11" s="16"/>
    </row>
    <row r="12" spans="1:5" ht="22.5" customHeight="1">
      <c r="A12" s="14" t="s">
        <v>3155</v>
      </c>
      <c r="B12" s="15"/>
      <c r="C12" s="16"/>
      <c r="D12" s="17"/>
      <c r="E12" s="16"/>
    </row>
    <row r="13" spans="1:5" ht="22.5" customHeight="1">
      <c r="A13" s="14" t="s">
        <v>3156</v>
      </c>
      <c r="B13" s="15"/>
      <c r="C13" s="16"/>
      <c r="D13" s="17"/>
      <c r="E13" s="16"/>
    </row>
    <row r="14" spans="1:5" ht="22.5" customHeight="1">
      <c r="A14" s="14" t="s">
        <v>3157</v>
      </c>
      <c r="B14" s="15"/>
      <c r="C14" s="16"/>
      <c r="D14" s="17"/>
      <c r="E14" s="16"/>
    </row>
    <row r="15" spans="1:5" ht="22.5" customHeight="1">
      <c r="A15" s="14" t="s">
        <v>3158</v>
      </c>
      <c r="B15" s="15"/>
      <c r="C15" s="16"/>
      <c r="D15" s="17"/>
      <c r="E15" s="16"/>
    </row>
    <row r="16" spans="1:5" ht="22.5" customHeight="1">
      <c r="A16" s="14" t="s">
        <v>3159</v>
      </c>
      <c r="B16" s="15"/>
      <c r="C16" s="16"/>
      <c r="D16" s="17"/>
      <c r="E16" s="16"/>
    </row>
    <row r="17" spans="1:5" ht="22.5" customHeight="1">
      <c r="A17" s="14" t="s">
        <v>3160</v>
      </c>
      <c r="B17" s="15"/>
      <c r="C17" s="16"/>
      <c r="D17" s="17"/>
      <c r="E17" s="16"/>
    </row>
    <row r="18" spans="1:5" ht="22.5" customHeight="1">
      <c r="A18" s="18" t="s">
        <v>3066</v>
      </c>
      <c r="B18" s="15"/>
      <c r="C18" s="16"/>
      <c r="D18" s="17">
        <f>D21</f>
        <v>16857217.8</v>
      </c>
      <c r="E18" s="16"/>
    </row>
    <row r="19" spans="1:5" ht="22.5" customHeight="1">
      <c r="A19" s="14" t="s">
        <v>3161</v>
      </c>
      <c r="B19" s="15"/>
      <c r="C19" s="16"/>
      <c r="D19" s="17"/>
      <c r="E19" s="16"/>
    </row>
    <row r="20" spans="1:5" ht="22.5" customHeight="1">
      <c r="A20" s="14" t="s">
        <v>3162</v>
      </c>
      <c r="B20" s="15"/>
      <c r="C20" s="16"/>
      <c r="D20" s="17"/>
      <c r="E20" s="16"/>
    </row>
    <row r="21" spans="1:5" ht="22.5" customHeight="1">
      <c r="A21" s="14" t="s">
        <v>3080</v>
      </c>
      <c r="B21" s="19"/>
      <c r="C21" s="16"/>
      <c r="D21" s="20">
        <v>16857217.8</v>
      </c>
      <c r="E21" s="16"/>
    </row>
    <row r="22" spans="1:5" ht="22.5" customHeight="1">
      <c r="A22" s="14" t="s">
        <v>3082</v>
      </c>
      <c r="B22" s="15"/>
      <c r="C22" s="16"/>
      <c r="D22" s="17"/>
      <c r="E22" s="16"/>
    </row>
    <row r="23" spans="1:5" ht="22.5" customHeight="1">
      <c r="A23" s="21" t="s">
        <v>2607</v>
      </c>
      <c r="B23" s="22"/>
      <c r="C23" s="16"/>
      <c r="D23" s="23">
        <f>D18+D5</f>
        <v>22997818.5</v>
      </c>
      <c r="E23" s="16"/>
    </row>
  </sheetData>
  <sheetProtection/>
  <mergeCells count="1">
    <mergeCell ref="A2:E2"/>
  </mergeCells>
  <printOptions/>
  <pageMargins left="0.5506944444444445" right="0.5506944444444445" top="1" bottom="1" header="0.5" footer="0.30277777777777776"/>
  <pageSetup firstPageNumber="55" useFirstPageNumber="1" horizontalDpi="600" verticalDpi="600" orientation="portrait" paperSize="9"/>
  <headerFooter>
    <oddFooter>&amp;R&amp;P</oddFooter>
  </headerFooter>
</worksheet>
</file>

<file path=docProps/app.xml><?xml version="1.0" encoding="utf-8"?>
<Properties xmlns="http://schemas.openxmlformats.org/officeDocument/2006/extended-properties" xmlns:vt="http://schemas.openxmlformats.org/officeDocument/2006/docPropsVTypes">
  <Application>WWO_base_provider_20210929220102-c9fcf70066</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dell</cp:lastModifiedBy>
  <cp:lastPrinted>2020-11-18T16:18:43Z</cp:lastPrinted>
  <dcterms:created xsi:type="dcterms:W3CDTF">2015-09-24T17:02:00Z</dcterms:created>
  <dcterms:modified xsi:type="dcterms:W3CDTF">2022-12-29T10:36:52Z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KSORubyTemplateID">
    <vt:lpwstr>14</vt:lpwstr>
  </property>
  <property fmtid="{D5CDD505-2E9C-101B-9397-08002B2CF9AE}" pid="4" name="ICV">
    <vt:lpwstr>95795DF7703F4DED9F280FA7F0F02F13</vt:lpwstr>
  </property>
</Properties>
</file>