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1" hidden="1">Sheet2!$C$1</definedName>
    <definedName name="_xlnm.Print_Titles" localSheetId="0">Sheet1!$2:$2</definedName>
    <definedName name="_xlnm._FilterDatabase" localSheetId="0" hidden="1">Sheet1!#REF!</definedName>
    <definedName name="AJX63K">[1]Sheet2!$E$1:$E$2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<sst xmlns="http://schemas.openxmlformats.org/spreadsheetml/2006/main" count="122" uniqueCount="76">
  <si>
    <t>柳南区2024年就业见习期满留用率达50%补贴明细表</t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</si>
  <si>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</si>
  <si>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</si>
  <si>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</si>
  <si>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</si>
  <si>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</si>
  <si>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</si>
  <si>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</si>
  <si>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</si>
  <si>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留用日期</t>
  </si>
  <si>
    <t>补贴月数（个）</t>
  </si>
  <si>
    <t>补贴金额
（元）</t>
  </si>
  <si>
    <t>广西柳州泰禾运输集团有限责任公司</t>
  </si>
  <si>
    <t>黄子涵</t>
  </si>
  <si>
    <t>离校2年内未就业毕业生</t>
  </si>
  <si>
    <t>大学本科</t>
  </si>
  <si>
    <t>2024.03.01-2024.06.30</t>
  </si>
  <si>
    <t>2024.07.01</t>
  </si>
  <si>
    <t>小计</t>
  </si>
  <si>
    <t>共1人</t>
  </si>
  <si>
    <t>陈冬柳</t>
  </si>
  <si>
    <t>毕业学年毕业生</t>
  </si>
  <si>
    <t>2023.12.18-2024.06.17</t>
  </si>
  <si>
    <t>2024.04.01-2024.06.17</t>
  </si>
  <si>
    <t>陶施宁</t>
  </si>
  <si>
    <t>大学专科</t>
  </si>
  <si>
    <t>2024.01.09-
2024.07.09</t>
  </si>
  <si>
    <t>2024.04.09-2024.07.08</t>
  </si>
  <si>
    <t>黄秋美</t>
  </si>
  <si>
    <t>2024.01.10-
2024.07.09</t>
  </si>
  <si>
    <t>2024.04.01-2024.06.30</t>
  </si>
  <si>
    <t>广西实隆农牧集团有限公司</t>
  </si>
  <si>
    <t>2024.06.18</t>
  </si>
  <si>
    <t>2024.01.09-2024.07.08</t>
  </si>
  <si>
    <t>2024.01.09-2024.06.30</t>
  </si>
  <si>
    <t>2024.07.09</t>
  </si>
  <si>
    <t>4.5</t>
  </si>
  <si>
    <t>2024.01.10-2024.07.09</t>
  </si>
  <si>
    <t>2024.01.10-2024.06.30</t>
  </si>
  <si>
    <t>2024.07.10</t>
  </si>
  <si>
    <t>5.5</t>
  </si>
  <si>
    <t>刘宗溢</t>
  </si>
  <si>
    <t>2024.06.01-2024.11.30</t>
  </si>
  <si>
    <t>2024.06.01-2024.07.31</t>
  </si>
  <si>
    <t>2024.08.01</t>
  </si>
  <si>
    <t>共4人</t>
  </si>
  <si>
    <t>柳州航丰盛丰田汽车销售服务有限
公司</t>
  </si>
  <si>
    <t>黄志源</t>
  </si>
  <si>
    <t>2024.03.09-2025.03.09</t>
  </si>
  <si>
    <t>2024.03.09-2024.09-30</t>
  </si>
  <si>
    <t>2024.10.01</t>
  </si>
  <si>
    <t>柳州华柳汽车销售服务有限公司</t>
  </si>
  <si>
    <t>黄奕</t>
  </si>
  <si>
    <t>2024.01.01-2024.12.31</t>
  </si>
  <si>
    <t>2024.01.01-2024.06.30</t>
  </si>
  <si>
    <t>黄余杰</t>
  </si>
  <si>
    <t>2024.03.01-2025.02.28</t>
  </si>
  <si>
    <t>邓梦诗</t>
  </si>
  <si>
    <t>2024.07.01-2025.06.30</t>
  </si>
  <si>
    <t>2024.07.01-2024.08.31</t>
  </si>
  <si>
    <t>2024.09.01</t>
  </si>
  <si>
    <t>李昕晴</t>
  </si>
  <si>
    <t>2024.03.01-2024.07.31</t>
  </si>
  <si>
    <t>许慧敏</t>
  </si>
  <si>
    <t>2024.08.01-2025.07.31</t>
  </si>
  <si>
    <t>2024.08.01-2024.09.30</t>
  </si>
  <si>
    <t>侯志鹏</t>
  </si>
  <si>
    <t>中等专科</t>
  </si>
  <si>
    <t>2024.01.01-2024.10.31</t>
  </si>
  <si>
    <t>2024.11.01</t>
  </si>
  <si>
    <t>蓝彦岚</t>
  </si>
  <si>
    <t>2024.10.01-2025.09.30</t>
  </si>
  <si>
    <t>2024.10.01-2024.10.31</t>
  </si>
  <si>
    <t>共7人</t>
  </si>
  <si>
    <t>合计</t>
  </si>
  <si>
    <t>共13人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</si>
</sst>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_ "/>
    <numFmt numFmtId="178" formatCode="0_ ;[Red]\-0\ "/>
    <numFmt numFmtId="179" formatCode="0.0_ ;[Red]\-0.0\ "/>
  </numFmts>
  <fonts count="66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5"/>
      <color indexed="56"/>
      <name val="Tahoma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0">
      <alignment horizontal="center" vertical="center"/>
    </xf>
    <xf numFmtId="0" fontId="35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6" fillId="46" borderId="24" applyNumberFormat="0" applyAlignment="0" applyProtection="0">
      <alignment vertical="center"/>
    </xf>
    <xf numFmtId="0" fontId="47" fillId="46" borderId="24" applyNumberFormat="0" applyAlignment="0" applyProtection="0">
      <alignment vertical="center"/>
    </xf>
    <xf numFmtId="0" fontId="37" fillId="0" borderId="0"/>
    <xf numFmtId="0" fontId="40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50" borderId="26" applyNumberFormat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2" borderId="28" applyNumberFormat="0" applyFon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53" borderId="24" applyNumberFormat="0" applyAlignment="0" applyProtection="0">
      <alignment vertical="center"/>
    </xf>
    <xf numFmtId="0" fontId="60" fillId="53" borderId="24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2" fillId="50" borderId="2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5" fillId="53" borderId="29" applyNumberFormat="0" applyAlignment="0" applyProtection="0">
      <alignment vertical="center"/>
    </xf>
    <xf numFmtId="0" fontId="37" fillId="52" borderId="28" applyNumberFormat="0" applyFont="0" applyAlignment="0" applyProtection="0">
      <alignment vertical="center"/>
    </xf>
    <xf numFmtId="0" fontId="43" fillId="52" borderId="28" applyNumberFormat="0" applyFont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0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8" fillId="0" borderId="9" xfId="0" applyNumberFormat="1" applyFont="1" applyFill="1" applyBorder="1" applyAlignment="1" applyProtection="1">
      <alignment horizontal="center" vertical="center" wrapText="1"/>
    </xf>
    <xf numFmtId="177" fontId="8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 5 2 9" xfId="49"/>
    <cellStyle name="标题 2 2 3 2" xfId="50"/>
    <cellStyle name="标题 5 6" xfId="51"/>
    <cellStyle name="标题 4 2 3 2" xfId="52"/>
    <cellStyle name="20% - 强调文字颜色 4 2 6 3" xfId="53"/>
    <cellStyle name="60% - 强调文字颜色 4 2 2 2" xfId="54"/>
    <cellStyle name="标题 2 2 6 2" xfId="55"/>
    <cellStyle name="60% - 强调文字颜色 2 2 2" xfId="56"/>
    <cellStyle name="强调文字颜色 3 2 6 3" xfId="57"/>
    <cellStyle name="常规 13 5" xfId="58"/>
    <cellStyle name="40% - 强调文字颜色 4 2" xfId="59"/>
    <cellStyle name="60% - 强调文字颜色 6 2 6 3" xfId="60"/>
    <cellStyle name="差 2 3 2" xfId="61"/>
    <cellStyle name="20% - 强调文字颜色 1 2 6 3" xfId="62"/>
    <cellStyle name="60% - 强调文字颜色 3 2 3 2" xfId="63"/>
    <cellStyle name="60% - 强调文字颜色 5 2 2 2" xfId="64"/>
    <cellStyle name="标题 3 2 6 2" xfId="65"/>
    <cellStyle name="20% - 强调文字颜色 1 2" xfId="66"/>
    <cellStyle name="20% - 强调文字颜色 2 2 2" xfId="67"/>
    <cellStyle name="40% - 强调文字颜色 2 2" xfId="68"/>
    <cellStyle name="40% - 强调文字颜色 2 2 2" xfId="69"/>
    <cellStyle name="标题 4 2 6 2" xfId="70"/>
    <cellStyle name="20% - 强调文字颜色 2 2 3 2" xfId="71"/>
    <cellStyle name="40% - 强调文字颜色 1 2 3 2" xfId="72"/>
    <cellStyle name="40% - 强调文字颜色 5 2 3" xfId="73"/>
    <cellStyle name="20% - 强调文字颜色 3 2" xfId="74"/>
    <cellStyle name="20% - 强调文字颜色 3 2 2" xfId="75"/>
    <cellStyle name="标题 1 2 4" xfId="76"/>
    <cellStyle name="常规 2 20 3" xfId="77"/>
    <cellStyle name="60% - 强调文字颜色 1 2 4" xfId="78"/>
    <cellStyle name="20% - 强调文字颜色 5 2" xfId="79"/>
    <cellStyle name="20% - 强调文字颜色 5 2 2" xfId="80"/>
    <cellStyle name="20% - 强调文字颜色 6 2" xfId="81"/>
    <cellStyle name="20% - 强调文字颜色 6 2 2" xfId="82"/>
    <cellStyle name="40% - 强调文字颜色 3 2" xfId="83"/>
    <cellStyle name="40% - 强调文字颜色 3 2 2" xfId="84"/>
    <cellStyle name="40% - 强调文字颜色 6 2" xfId="85"/>
    <cellStyle name="40% - 强调文字颜色 6 2 2" xfId="86"/>
    <cellStyle name="60% - 强调文字颜色 1 2" xfId="87"/>
    <cellStyle name="60% - 强调文字颜色 2 2" xfId="88"/>
    <cellStyle name="60% - 强调文字颜色 3 2 4" xfId="89"/>
    <cellStyle name="60% - 强调文字颜色 4 2" xfId="90"/>
    <cellStyle name="60% - 强调文字颜色 5 2" xfId="91"/>
    <cellStyle name="60% - 强调文字颜色 6 2" xfId="92"/>
    <cellStyle name="标题 1 2" xfId="93"/>
    <cellStyle name="标题 3 2" xfId="94"/>
    <cellStyle name="差 2 2" xfId="95"/>
    <cellStyle name="强调文字颜色 6 2 6 3" xfId="96"/>
    <cellStyle name="强调文字颜色 2 2 4" xfId="97"/>
    <cellStyle name="千位分隔 2" xfId="98"/>
    <cellStyle name="输入 2 2" xfId="99"/>
    <cellStyle name="输入 2" xfId="100"/>
    <cellStyle name="常规 3 3 2" xfId="101"/>
    <cellStyle name="强调文字颜色 2 2" xfId="102"/>
    <cellStyle name="强调文字颜色 3 2" xfId="103"/>
    <cellStyle name="强调文字颜色 6 2" xfId="104"/>
    <cellStyle name="汇总 2" xfId="105"/>
    <cellStyle name="检查单元格 2" xfId="106"/>
    <cellStyle name="链接单元格 2 5" xfId="107"/>
    <cellStyle name="好 2" xfId="108"/>
    <cellStyle name="适中 2 3 2" xfId="109"/>
    <cellStyle name="警告文本 2 4" xfId="110"/>
    <cellStyle name="注释 2 4" xfId="111"/>
    <cellStyle name="输出 2 5" xfId="112"/>
    <cellStyle name="解释性文本 2 4" xfId="113"/>
    <cellStyle name="强调文字颜色 1 2 5" xfId="114"/>
    <cellStyle name="警告文本 2 3 2" xfId="115"/>
    <cellStyle name="适中 2 3" xfId="116"/>
    <cellStyle name="汇总 2 5" xfId="117"/>
    <cellStyle name="计算 2 2 2" xfId="118"/>
    <cellStyle name="计算 2 3 2" xfId="119"/>
    <cellStyle name="好 2 2" xfId="120"/>
    <cellStyle name="检查单元格 2 2" xfId="121"/>
    <cellStyle name="解释性文本 2" xfId="122"/>
    <cellStyle name="链接单元格 2" xfId="123"/>
    <cellStyle name="强调文字颜色 1 2" xfId="124"/>
    <cellStyle name="输出 2" xfId="125"/>
    <cellStyle name="注释 2" xfId="126"/>
    <cellStyle name="注释 2 2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661\4&#26376;&#22522;&#26412;&#29983;&#27963;&#34917;&#21161;&#21457;&#25918;&#30331;&#35760;&#34920;&#65288;1500&#20803;_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20" zoomScaleNormal="120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28.35" customHeight="1"/>
  <cols>
    <col min="1" max="1" width="4.4" style="3" customWidth="1"/>
    <col min="2" max="2" width="15.1" style="3" customWidth="1"/>
    <col min="3" max="3" width="6.98333333333333" style="3" customWidth="1"/>
    <col min="4" max="4" width="7.5" style="3" customWidth="1"/>
    <col min="5" max="5" width="13.0166666666667" style="3" customWidth="1"/>
    <col min="6" max="6" width="9.475" style="3" customWidth="1"/>
    <col min="7" max="7" width="11.35" style="3" customWidth="1"/>
    <col min="8" max="8" width="12.2916666666667" style="3" customWidth="1"/>
    <col min="9" max="9" width="9.79166666666667" style="3" customWidth="1"/>
    <col min="10" max="10" width="7.70833333333333" style="3" customWidth="1"/>
    <col min="11" max="11" width="14.8916666666667" style="3" customWidth="1"/>
  </cols>
  <sheetData>
    <row r="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6.7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7" t="s">
        <v>9</v>
      </c>
      <c r="J2" s="28" t="s">
        <v>10</v>
      </c>
      <c r="K2" s="29" t="s">
        <v>11</v>
      </c>
    </row>
    <row r="3" customHeight="1" spans="1:11">
      <c r="A3" s="7">
        <v>1</v>
      </c>
      <c r="B3" s="8" t="s">
        <v>12</v>
      </c>
      <c r="C3" s="9">
        <v>1</v>
      </c>
      <c r="D3" s="10" t="s">
        <v>13</v>
      </c>
      <c r="E3" s="8" t="s">
        <v>14</v>
      </c>
      <c r="F3" s="8" t="s">
        <v>15</v>
      </c>
      <c r="G3" s="11" t="s">
        <v>16</v>
      </c>
      <c r="H3" s="11" t="s">
        <v>16</v>
      </c>
      <c r="I3" s="30" t="s">
        <v>17</v>
      </c>
      <c r="J3" s="31">
        <v>4</v>
      </c>
      <c r="K3" s="32">
        <v>2000</v>
      </c>
    </row>
    <row r="4" customHeight="1" spans="1:11">
      <c r="A4" s="12" t="s">
        <v>18</v>
      </c>
      <c r="B4" s="13"/>
      <c r="C4" s="14" t="s">
        <v>19</v>
      </c>
      <c r="D4" s="15"/>
      <c r="E4" s="15"/>
      <c r="F4" s="15"/>
      <c r="G4" s="15"/>
      <c r="H4" s="15"/>
      <c r="I4" s="15"/>
      <c r="J4" s="31"/>
      <c r="K4" s="33">
        <f>SUM(K3:K3)</f>
        <v>2000</v>
      </c>
    </row>
    <row r="5" ht="31" hidden="1" customHeight="1" spans="1:11">
      <c r="A5" s="16"/>
      <c r="B5" s="17"/>
      <c r="C5" s="8">
        <v>2</v>
      </c>
      <c r="D5" s="8" t="s">
        <v>20</v>
      </c>
      <c r="E5" s="8" t="s">
        <v>21</v>
      </c>
      <c r="F5" s="8" t="s">
        <v>15</v>
      </c>
      <c r="G5" s="8" t="s">
        <v>22</v>
      </c>
      <c r="H5" s="8" t="s">
        <v>23</v>
      </c>
      <c r="I5" s="8"/>
      <c r="J5" s="8">
        <v>2.5</v>
      </c>
      <c r="K5" s="32">
        <f>SUM(1500*J5)</f>
        <v>3750</v>
      </c>
    </row>
    <row r="6" ht="31" hidden="1" customHeight="1" spans="1:11">
      <c r="A6" s="16"/>
      <c r="B6" s="17"/>
      <c r="C6" s="8">
        <v>3</v>
      </c>
      <c r="D6" s="8" t="s">
        <v>24</v>
      </c>
      <c r="E6" s="8" t="s">
        <v>21</v>
      </c>
      <c r="F6" s="8" t="s">
        <v>25</v>
      </c>
      <c r="G6" s="8" t="s">
        <v>26</v>
      </c>
      <c r="H6" s="8" t="s">
        <v>27</v>
      </c>
      <c r="I6" s="8"/>
      <c r="J6" s="8">
        <v>3</v>
      </c>
      <c r="K6" s="32">
        <f>SUM(1500*J6)</f>
        <v>4500</v>
      </c>
    </row>
    <row r="7" ht="31" hidden="1" customHeight="1" spans="1:11">
      <c r="A7" s="16"/>
      <c r="B7" s="17"/>
      <c r="C7" s="8">
        <v>4</v>
      </c>
      <c r="D7" s="8" t="s">
        <v>28</v>
      </c>
      <c r="E7" s="8" t="s">
        <v>21</v>
      </c>
      <c r="F7" s="8" t="s">
        <v>25</v>
      </c>
      <c r="G7" s="8" t="s">
        <v>29</v>
      </c>
      <c r="H7" s="8" t="s">
        <v>30</v>
      </c>
      <c r="I7" s="8"/>
      <c r="J7" s="8">
        <v>2.5</v>
      </c>
      <c r="K7" s="32">
        <f>SUM(1500*J7)</f>
        <v>3750</v>
      </c>
    </row>
    <row r="8" ht="31" customHeight="1" spans="1:11">
      <c r="A8" s="8">
        <v>2</v>
      </c>
      <c r="B8" s="18" t="s">
        <v>31</v>
      </c>
      <c r="C8" s="8">
        <v>1</v>
      </c>
      <c r="D8" s="19" t="s">
        <v>20</v>
      </c>
      <c r="E8" s="8" t="s">
        <v>14</v>
      </c>
      <c r="F8" s="8" t="s">
        <v>15</v>
      </c>
      <c r="G8" s="20" t="s">
        <v>22</v>
      </c>
      <c r="H8" s="20" t="s">
        <v>22</v>
      </c>
      <c r="I8" s="20" t="s">
        <v>32</v>
      </c>
      <c r="J8" s="34">
        <v>6</v>
      </c>
      <c r="K8" s="35">
        <v>3250</v>
      </c>
    </row>
    <row r="9" ht="31" customHeight="1" spans="1:11">
      <c r="A9" s="8"/>
      <c r="B9" s="21"/>
      <c r="C9" s="8">
        <v>2</v>
      </c>
      <c r="D9" s="19" t="s">
        <v>24</v>
      </c>
      <c r="E9" s="8" t="s">
        <v>14</v>
      </c>
      <c r="F9" s="8" t="s">
        <v>15</v>
      </c>
      <c r="G9" s="20" t="s">
        <v>33</v>
      </c>
      <c r="H9" s="20" t="s">
        <v>34</v>
      </c>
      <c r="I9" s="20" t="s">
        <v>35</v>
      </c>
      <c r="J9" s="20" t="s">
        <v>36</v>
      </c>
      <c r="K9" s="35">
        <v>2250</v>
      </c>
    </row>
    <row r="10" ht="31" customHeight="1" spans="1:11">
      <c r="A10" s="8"/>
      <c r="B10" s="21"/>
      <c r="C10" s="8">
        <v>3</v>
      </c>
      <c r="D10" s="19" t="s">
        <v>28</v>
      </c>
      <c r="E10" s="8" t="s">
        <v>14</v>
      </c>
      <c r="F10" s="8" t="s">
        <v>15</v>
      </c>
      <c r="G10" s="20" t="s">
        <v>37</v>
      </c>
      <c r="H10" s="20" t="s">
        <v>38</v>
      </c>
      <c r="I10" s="20" t="s">
        <v>39</v>
      </c>
      <c r="J10" s="20" t="s">
        <v>40</v>
      </c>
      <c r="K10" s="35">
        <v>2750</v>
      </c>
    </row>
    <row r="11" ht="31" customHeight="1" spans="1:11">
      <c r="A11" s="8"/>
      <c r="B11" s="22"/>
      <c r="C11" s="8">
        <v>4</v>
      </c>
      <c r="D11" s="19" t="s">
        <v>41</v>
      </c>
      <c r="E11" s="8" t="s">
        <v>14</v>
      </c>
      <c r="F11" s="8" t="s">
        <v>25</v>
      </c>
      <c r="G11" s="20" t="s">
        <v>42</v>
      </c>
      <c r="H11" s="20" t="s">
        <v>43</v>
      </c>
      <c r="I11" s="20" t="s">
        <v>44</v>
      </c>
      <c r="J11" s="34">
        <v>2</v>
      </c>
      <c r="K11" s="35">
        <v>1000</v>
      </c>
    </row>
    <row r="12" ht="31" customHeight="1" spans="1:11">
      <c r="A12" s="12" t="s">
        <v>18</v>
      </c>
      <c r="B12" s="13"/>
      <c r="C12" s="14" t="s">
        <v>45</v>
      </c>
      <c r="D12" s="15"/>
      <c r="E12" s="15"/>
      <c r="F12" s="15"/>
      <c r="G12" s="15"/>
      <c r="H12" s="15"/>
      <c r="I12" s="15"/>
      <c r="J12" s="31"/>
      <c r="K12" s="33">
        <f>SUM(K8:L11)</f>
        <v>9250</v>
      </c>
    </row>
    <row r="13" ht="39" customHeight="1" spans="1:11">
      <c r="A13" s="23">
        <v>3</v>
      </c>
      <c r="B13" s="8" t="s">
        <v>46</v>
      </c>
      <c r="C13" s="8">
        <v>1</v>
      </c>
      <c r="D13" s="10" t="s">
        <v>47</v>
      </c>
      <c r="E13" s="8" t="s">
        <v>14</v>
      </c>
      <c r="F13" s="8" t="s">
        <v>15</v>
      </c>
      <c r="G13" s="11" t="s">
        <v>48</v>
      </c>
      <c r="H13" s="11" t="s">
        <v>49</v>
      </c>
      <c r="I13" s="36" t="s">
        <v>50</v>
      </c>
      <c r="J13" s="37">
        <v>6.5</v>
      </c>
      <c r="K13" s="38">
        <v>3250</v>
      </c>
    </row>
    <row r="14" ht="31" customHeight="1" spans="1:11">
      <c r="A14" s="12" t="s">
        <v>18</v>
      </c>
      <c r="B14" s="13"/>
      <c r="C14" s="14" t="s">
        <v>19</v>
      </c>
      <c r="D14" s="15"/>
      <c r="E14" s="15"/>
      <c r="F14" s="15"/>
      <c r="G14" s="15"/>
      <c r="H14" s="15"/>
      <c r="I14" s="15"/>
      <c r="J14" s="31"/>
      <c r="K14" s="33">
        <f>SUM(K13:K13)</f>
        <v>3250</v>
      </c>
    </row>
    <row r="15" ht="31" customHeight="1" spans="1:11">
      <c r="A15" s="24">
        <v>4</v>
      </c>
      <c r="B15" s="24" t="s">
        <v>51</v>
      </c>
      <c r="C15" s="8">
        <v>1</v>
      </c>
      <c r="D15" s="10" t="s">
        <v>52</v>
      </c>
      <c r="E15" s="8" t="s">
        <v>14</v>
      </c>
      <c r="F15" s="8" t="s">
        <v>15</v>
      </c>
      <c r="G15" s="11" t="s">
        <v>53</v>
      </c>
      <c r="H15" s="8" t="s">
        <v>54</v>
      </c>
      <c r="I15" s="30" t="s">
        <v>17</v>
      </c>
      <c r="J15" s="39">
        <v>6</v>
      </c>
      <c r="K15" s="38">
        <f>500*6</f>
        <v>3000</v>
      </c>
    </row>
    <row r="16" customHeight="1" spans="1:11">
      <c r="A16" s="24"/>
      <c r="B16" s="24"/>
      <c r="C16" s="8">
        <v>2</v>
      </c>
      <c r="D16" s="10" t="s">
        <v>55</v>
      </c>
      <c r="E16" s="8" t="s">
        <v>14</v>
      </c>
      <c r="F16" s="8" t="s">
        <v>25</v>
      </c>
      <c r="G16" s="11" t="s">
        <v>56</v>
      </c>
      <c r="H16" s="11" t="s">
        <v>16</v>
      </c>
      <c r="I16" s="30" t="s">
        <v>17</v>
      </c>
      <c r="J16" s="39">
        <v>4</v>
      </c>
      <c r="K16" s="38">
        <f>500*4</f>
        <v>2000</v>
      </c>
    </row>
    <row r="17" customHeight="1" spans="1:11">
      <c r="A17" s="24"/>
      <c r="B17" s="24"/>
      <c r="C17" s="8">
        <v>3</v>
      </c>
      <c r="D17" s="10" t="s">
        <v>57</v>
      </c>
      <c r="E17" s="8" t="s">
        <v>14</v>
      </c>
      <c r="F17" s="8" t="s">
        <v>15</v>
      </c>
      <c r="G17" s="11" t="s">
        <v>58</v>
      </c>
      <c r="H17" s="11" t="s">
        <v>59</v>
      </c>
      <c r="I17" s="30" t="s">
        <v>60</v>
      </c>
      <c r="J17" s="39">
        <v>2</v>
      </c>
      <c r="K17" s="38">
        <f>500*2</f>
        <v>1000</v>
      </c>
    </row>
    <row r="18" customHeight="1" spans="1:11">
      <c r="A18" s="24"/>
      <c r="B18" s="24"/>
      <c r="C18" s="8">
        <v>4</v>
      </c>
      <c r="D18" s="10" t="s">
        <v>61</v>
      </c>
      <c r="E18" s="8" t="s">
        <v>14</v>
      </c>
      <c r="F18" s="8" t="s">
        <v>25</v>
      </c>
      <c r="G18" s="11" t="s">
        <v>56</v>
      </c>
      <c r="H18" s="11" t="s">
        <v>62</v>
      </c>
      <c r="I18" s="30" t="s">
        <v>44</v>
      </c>
      <c r="J18" s="39">
        <v>5</v>
      </c>
      <c r="K18" s="38">
        <f>500*5</f>
        <v>2500</v>
      </c>
    </row>
    <row r="19" customHeight="1" spans="1:11">
      <c r="A19" s="24"/>
      <c r="B19" s="24"/>
      <c r="C19" s="8">
        <v>5</v>
      </c>
      <c r="D19" s="10" t="s">
        <v>63</v>
      </c>
      <c r="E19" s="8" t="s">
        <v>14</v>
      </c>
      <c r="F19" s="8" t="s">
        <v>15</v>
      </c>
      <c r="G19" s="11" t="s">
        <v>64</v>
      </c>
      <c r="H19" s="11" t="s">
        <v>65</v>
      </c>
      <c r="I19" s="30" t="s">
        <v>50</v>
      </c>
      <c r="J19" s="39">
        <v>2</v>
      </c>
      <c r="K19" s="38">
        <f>500*2</f>
        <v>1000</v>
      </c>
    </row>
    <row r="20" customHeight="1" spans="1:11">
      <c r="A20" s="24"/>
      <c r="B20" s="24"/>
      <c r="C20" s="8">
        <v>6</v>
      </c>
      <c r="D20" s="10" t="s">
        <v>66</v>
      </c>
      <c r="E20" s="8" t="s">
        <v>14</v>
      </c>
      <c r="F20" s="10" t="s">
        <v>67</v>
      </c>
      <c r="G20" s="11" t="s">
        <v>53</v>
      </c>
      <c r="H20" s="11" t="s">
        <v>68</v>
      </c>
      <c r="I20" s="30" t="s">
        <v>69</v>
      </c>
      <c r="J20" s="39">
        <v>10</v>
      </c>
      <c r="K20" s="38">
        <f>500*10</f>
        <v>5000</v>
      </c>
    </row>
    <row r="21" customHeight="1" spans="1:11">
      <c r="A21" s="24"/>
      <c r="B21" s="24"/>
      <c r="C21" s="8">
        <v>7</v>
      </c>
      <c r="D21" s="10" t="s">
        <v>70</v>
      </c>
      <c r="E21" s="8" t="s">
        <v>14</v>
      </c>
      <c r="F21" s="8" t="s">
        <v>15</v>
      </c>
      <c r="G21" s="11" t="s">
        <v>71</v>
      </c>
      <c r="H21" s="11" t="s">
        <v>72</v>
      </c>
      <c r="I21" s="30" t="s">
        <v>69</v>
      </c>
      <c r="J21" s="39">
        <v>1</v>
      </c>
      <c r="K21" s="38">
        <f>500</f>
        <v>500</v>
      </c>
    </row>
    <row r="22" customHeight="1" spans="1:11">
      <c r="A22" s="25" t="s">
        <v>18</v>
      </c>
      <c r="B22" s="25"/>
      <c r="C22" s="14" t="s">
        <v>73</v>
      </c>
      <c r="D22" s="15"/>
      <c r="E22" s="15"/>
      <c r="F22" s="15"/>
      <c r="G22" s="15"/>
      <c r="H22" s="15"/>
      <c r="I22" s="15"/>
      <c r="J22" s="31"/>
      <c r="K22" s="33">
        <f>SUM(K15:K21)</f>
        <v>15000</v>
      </c>
    </row>
    <row r="23" customHeight="1" spans="1:11">
      <c r="A23" s="25" t="s">
        <v>74</v>
      </c>
      <c r="B23" s="25"/>
      <c r="C23" s="25" t="s">
        <v>75</v>
      </c>
      <c r="D23" s="26"/>
      <c r="E23" s="26"/>
      <c r="F23" s="25"/>
      <c r="G23" s="26"/>
      <c r="H23" s="26"/>
      <c r="I23" s="25"/>
      <c r="J23" s="25"/>
      <c r="K23" s="33">
        <v>29500</v>
      </c>
    </row>
  </sheetData>
  <mergeCells count="15">
    <mergeCell ref="A1:K1"/>
    <mergeCell ref="A4:B4"/>
    <mergeCell ref="C4:J4"/>
    <mergeCell ref="A12:B12"/>
    <mergeCell ref="C12:J12"/>
    <mergeCell ref="A14:B14"/>
    <mergeCell ref="C14:J14"/>
    <mergeCell ref="A22:B22"/>
    <mergeCell ref="C22:J22"/>
    <mergeCell ref="A23:B23"/>
    <mergeCell ref="C23:J23"/>
    <mergeCell ref="A8:A11"/>
    <mergeCell ref="A15:A21"/>
    <mergeCell ref="B8:B11"/>
    <mergeCell ref="B15:B21"/>
  </mergeCells>
  <printOptions horizontalCentered="1"/>
  <pageMargins left="0.984027777777778" right="0.393055555555556" top="0.629861111111111" bottom="0.484027777777778" header="0.275" footer="0.149305555555556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"/>
  <sheetViews>
    <sheetView workbookViewId="0">
      <selection activeCell="E6" sqref="E6"/>
    </sheetView>
  </sheetViews>
  <sheetFormatPr defaultColWidth="9" defaultRowHeight="14.25" outlineLevelCol="2"/>
  <cols>
    <col min="1" max="1" width="3.875" customWidth="1"/>
    <col min="2" max="2" width="4.25" customWidth="1"/>
    <col min="8" max="8" width="12.25" customWidth="1"/>
    <col min="9" max="9" width="13.5" customWidth="1"/>
    <col min="11" max="11" width="12.25" customWidth="1"/>
  </cols>
  <sheetData>
    <row r="1" spans="3:3">
      <c r="C1" s="1" t="s">
        <v>4</v>
      </c>
    </row>
  </sheetData>
  <autoFilter xmlns:etc="http://www.wps.cn/officeDocument/2017/etCustomData" ref="C1" etc:filterBottomFollowUsedRange="0">
    <extLst/>
  </autoFilter>
  <pageMargins left="1.77152777777778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66" sqref="B1466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2008-09-11T17:22:00Z</dcterms:created>
  <cp:lastPrinted>2020-11-26T08:11:00Z</cp:lastPrinted>
  <dcterms:modified xsi:type="dcterms:W3CDTF">2025-07-25T02:38:32Z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92B3EFF589BA46788D6374AD3FB7B21F</vt:lpwstr>
  </property>
</Properties>
</file>